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o.paiva\OneDrive - GoiásFomento\ASSAT\Desktop 29-01-2020\Desktop 10-08-2019\LAI 2019\2021\"/>
    </mc:Choice>
  </mc:AlternateContent>
  <xr:revisionPtr revIDLastSave="0" documentId="13_ncr:1_{B30BA2B2-58AC-456A-8296-F3E878E082D0}" xr6:coauthVersionLast="47" xr6:coauthVersionMax="47" xr10:uidLastSave="{00000000-0000-0000-0000-000000000000}"/>
  <bookViews>
    <workbookView xWindow="-120" yWindow="-120" windowWidth="26880" windowHeight="14640" xr2:uid="{00000000-000D-0000-FFFF-FFFF00000000}"/>
  </bookViews>
  <sheets>
    <sheet name="Planilha 1 (5)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5" l="1"/>
  <c r="C43" i="5"/>
  <c r="C42" i="5"/>
  <c r="C41" i="5"/>
  <c r="C40" i="5"/>
  <c r="I36" i="5"/>
  <c r="H36" i="5"/>
  <c r="H35" i="5"/>
  <c r="I34" i="5"/>
  <c r="H34" i="5"/>
  <c r="E36" i="5"/>
  <c r="D36" i="5"/>
  <c r="D35" i="5"/>
  <c r="E34" i="5"/>
  <c r="D34" i="5"/>
  <c r="E33" i="5"/>
  <c r="D33" i="5"/>
  <c r="E32" i="5"/>
  <c r="D32" i="5"/>
  <c r="E31" i="5"/>
  <c r="D31" i="5"/>
  <c r="M27" i="5"/>
  <c r="L27" i="5"/>
  <c r="L26" i="5"/>
  <c r="M25" i="5"/>
  <c r="L25" i="5"/>
  <c r="M24" i="5"/>
  <c r="L24" i="5"/>
  <c r="M23" i="5"/>
  <c r="L23" i="5"/>
  <c r="M22" i="5"/>
  <c r="L22" i="5"/>
  <c r="I27" i="5"/>
  <c r="H27" i="5"/>
  <c r="H26" i="5"/>
  <c r="I25" i="5"/>
  <c r="H25" i="5"/>
  <c r="I24" i="5"/>
  <c r="H24" i="5"/>
  <c r="I23" i="5"/>
  <c r="H23" i="5"/>
  <c r="I22" i="5"/>
  <c r="H22" i="5"/>
  <c r="E27" i="5"/>
  <c r="D27" i="5"/>
  <c r="D26" i="5"/>
  <c r="E25" i="5"/>
  <c r="D25" i="5"/>
  <c r="E24" i="5"/>
  <c r="D24" i="5"/>
  <c r="E23" i="5"/>
  <c r="D23" i="5"/>
  <c r="E22" i="5"/>
  <c r="D22" i="5"/>
  <c r="C45" i="5"/>
  <c r="B45" i="5"/>
  <c r="B44" i="5"/>
  <c r="B43" i="5"/>
  <c r="B42" i="5"/>
  <c r="B41" i="5"/>
  <c r="B40" i="5"/>
  <c r="E40" i="5" l="1"/>
  <c r="E43" i="5"/>
  <c r="D44" i="5"/>
  <c r="E42" i="5"/>
  <c r="D41" i="5"/>
  <c r="E45" i="5"/>
  <c r="D45" i="5"/>
  <c r="D43" i="5"/>
  <c r="D40" i="5"/>
  <c r="E41" i="5"/>
  <c r="D42" i="5"/>
</calcChain>
</file>

<file path=xl/sharedStrings.xml><?xml version="1.0" encoding="utf-8"?>
<sst xmlns="http://schemas.openxmlformats.org/spreadsheetml/2006/main" count="102" uniqueCount="26">
  <si>
    <t>RECEITAS</t>
  </si>
  <si>
    <t>      RECEITAS COM OPERAÇÕES DE CRÉDITO</t>
  </si>
  <si>
    <t>      RECEITAS COM SERVIÇOS</t>
  </si>
  <si>
    <t>      OUTRAS RECEITAS OPERACIONAIS</t>
  </si>
  <si>
    <t>      RECEITAS NÃO OPERACIONAIS</t>
  </si>
  <si>
    <t>      TESOURARIA</t>
  </si>
  <si>
    <t>Descrição</t>
  </si>
  <si>
    <t>Janeiro</t>
  </si>
  <si>
    <t>Fevereiro</t>
  </si>
  <si>
    <t>Orçado</t>
  </si>
  <si>
    <t>Realizado</t>
  </si>
  <si>
    <t>Δ R$</t>
  </si>
  <si>
    <t>Δ %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</si>
  <si>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</si>
  <si>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</si>
  <si>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</si>
  <si>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</si>
  <si>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</si>
  <si>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</si>
  <si>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</si>
  <si>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</si>
  <si>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</si>
  <si>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</si>
  <si>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Acumulado 2021</t>
  </si>
  <si>
    <t>NOTA: A Agência de Fomento de Goiás S.A., não recebeu transferências federais, estaduais ou municipais sob a forma de receitas.
possua receitas dessa natureza</t>
  </si>
  <si>
    <t>RECEITA PREVISTA / REALIZADA GOIÁSFOMENTO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</si>
</sst>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49" fontId="0" fillId="0" borderId="0" xfId="0" applyNumberFormat="1" applyAlignment="1">
      <alignment horizontal="left" vertical="center" wrapText="1" shrinkToFit="1"/>
    </xf>
    <xf numFmtId="165" fontId="2" fillId="2" borderId="0" xfId="1" applyNumberFormat="1" applyFont="1" applyFill="1" applyAlignment="1">
      <alignment horizontal="center" wrapText="1" shrinkToFit="1"/>
    </xf>
    <xf numFmtId="165" fontId="0" fillId="0" borderId="0" xfId="1" applyNumberFormat="1" applyFont="1"/>
    <xf numFmtId="165" fontId="0" fillId="0" borderId="0" xfId="0" applyNumberFormat="1"/>
    <xf numFmtId="49" fontId="2" fillId="2" borderId="0" xfId="0" applyNumberFormat="1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306457</xdr:colOff>
      <xdr:row>0</xdr:row>
      <xdr:rowOff>16563</xdr:rowOff>
    </xdr:from>
    <xdr:to>
      <xdr:col>12</xdr:col>
      <xdr:colOff>256761</xdr:colOff>
      <xdr:row>1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D0B89F-CCC4-468B-8967-B9A189B0347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63" r="31882" b="74302"/>
        <a:stretch/>
      </xdr:blipFill>
      <xdr:spPr bwMode="auto">
        <a:xfrm>
          <a:off x="8191500" y="16563"/>
          <a:ext cx="2401957" cy="62119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showGridLines="0" tabSelected="1" topLeftCell="A16" zoomScale="115" zoomScaleNormal="115" zoomScaleSheetLayoutView="115" workbookViewId="0">
      <selection activeCell="B40" sqref="B40"/>
    </sheetView>
  </sheetViews>
  <sheetFormatPr defaultRowHeight="12.75" x14ac:dyDescent="0.2"/>
  <cols>
    <col min="1" max="1" width="43.7109375" bestFit="1" customWidth="1"/>
    <col min="2" max="3" width="11.28515625" bestFit="1" customWidth="1"/>
    <col min="4" max="4" width="11.85546875" bestFit="1" customWidth="1"/>
    <col min="5" max="5" width="5.7109375" customWidth="1"/>
    <col min="6" max="7" width="11.28515625" bestFit="1" customWidth="1"/>
    <col min="8" max="8" width="11.85546875" bestFit="1" customWidth="1"/>
    <col min="9" max="9" width="5.28515625" customWidth="1"/>
    <col min="10" max="11" width="10.28515625" bestFit="1" customWidth="1"/>
    <col min="12" max="12" width="10.85546875" bestFit="1" customWidth="1"/>
    <col min="13" max="13" width="5.140625" customWidth="1"/>
    <col min="14" max="15" width="10.28515625" bestFit="1" customWidth="1"/>
    <col min="16" max="16" width="10.85546875" bestFit="1" customWidth="1"/>
    <col min="17" max="17" width="5.140625" bestFit="1" customWidth="1"/>
    <col min="18" max="19" width="10.28515625" bestFit="1" customWidth="1"/>
    <col min="20" max="20" width="9.28515625" bestFit="1" customWidth="1"/>
    <col min="21" max="21" width="4.7109375" bestFit="1" customWidth="1"/>
    <col min="22" max="23" width="10.28515625" bestFit="1" customWidth="1"/>
    <col min="24" max="24" width="9.28515625" bestFit="1" customWidth="1"/>
    <col min="25" max="25" width="4.7109375" bestFit="1" customWidth="1"/>
    <col min="26" max="27" width="10.28515625" bestFit="1" customWidth="1"/>
    <col min="28" max="28" width="10.85546875" bestFit="1" customWidth="1"/>
    <col min="29" max="29" width="4.7109375" bestFit="1" customWidth="1"/>
    <col min="30" max="30" width="10.28515625" bestFit="1" customWidth="1"/>
    <col min="31" max="31" width="9.85546875" bestFit="1" customWidth="1"/>
    <col min="32" max="32" width="10.85546875" bestFit="1" customWidth="1"/>
    <col min="33" max="33" width="5.7109375" bestFit="1" customWidth="1"/>
    <col min="34" max="34" width="10.28515625" bestFit="1" customWidth="1"/>
    <col min="35" max="35" width="9.85546875" bestFit="1" customWidth="1"/>
    <col min="36" max="36" width="10.85546875" bestFit="1" customWidth="1"/>
    <col min="37" max="37" width="5.7109375" bestFit="1" customWidth="1"/>
    <col min="38" max="38" width="10.28515625" bestFit="1" customWidth="1"/>
    <col min="39" max="39" width="9.85546875" bestFit="1" customWidth="1"/>
    <col min="40" max="40" width="10.85546875" bestFit="1" customWidth="1"/>
    <col min="41" max="41" width="5.7109375" bestFit="1" customWidth="1"/>
    <col min="42" max="42" width="10.28515625" bestFit="1" customWidth="1"/>
    <col min="43" max="43" width="9.85546875" bestFit="1" customWidth="1"/>
    <col min="44" max="44" width="10.85546875" bestFit="1" customWidth="1"/>
    <col min="45" max="45" width="5.7109375" bestFit="1" customWidth="1"/>
    <col min="46" max="46" width="10.28515625" bestFit="1" customWidth="1"/>
    <col min="47" max="47" width="9.85546875" bestFit="1" customWidth="1"/>
    <col min="48" max="48" width="10.85546875" bestFit="1" customWidth="1"/>
    <col min="49" max="49" width="5.7109375" bestFit="1" customWidth="1"/>
    <col min="50" max="51" width="11.28515625" bestFit="1" customWidth="1"/>
    <col min="52" max="52" width="11.85546875" bestFit="1" customWidth="1"/>
    <col min="53" max="53" width="5.140625" bestFit="1" customWidth="1"/>
  </cols>
  <sheetData>
    <row r="1" spans="1:13" ht="50.25" customHeight="1" x14ac:dyDescent="0.2">
      <c r="A1" s="8" t="s">
        <v>25</v>
      </c>
      <c r="B1" s="8"/>
      <c r="C1" s="8"/>
      <c r="D1" s="8"/>
      <c r="E1" s="8"/>
      <c r="F1" s="8"/>
      <c r="G1" s="8"/>
      <c r="H1" s="8"/>
    </row>
    <row r="2" spans="1:13" x14ac:dyDescent="0.2">
      <c r="A2" s="5" t="s">
        <v>6</v>
      </c>
      <c r="B2" s="6" t="s">
        <v>7</v>
      </c>
      <c r="C2" s="6"/>
      <c r="D2" s="6"/>
      <c r="E2" s="6"/>
      <c r="F2" s="6" t="s">
        <v>8</v>
      </c>
      <c r="G2" s="6"/>
      <c r="H2" s="6"/>
      <c r="I2" s="6"/>
      <c r="J2" s="6" t="s">
        <v>13</v>
      </c>
      <c r="K2" s="6"/>
      <c r="L2" s="6"/>
      <c r="M2" s="6"/>
    </row>
    <row r="3" spans="1:13" x14ac:dyDescent="0.2">
      <c r="A3" s="5"/>
      <c r="B3" s="2" t="s">
        <v>9</v>
      </c>
      <c r="C3" s="2" t="s">
        <v>10</v>
      </c>
      <c r="D3" s="2" t="s">
        <v>11</v>
      </c>
      <c r="E3" s="2" t="s">
        <v>12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3" x14ac:dyDescent="0.2">
      <c r="A4" s="1" t="s">
        <v>0</v>
      </c>
      <c r="B4" s="3">
        <v>4145437.13</v>
      </c>
      <c r="C4" s="3">
        <v>3635309.62</v>
      </c>
      <c r="D4" s="3">
        <v>-510127.51</v>
      </c>
      <c r="E4" s="3">
        <v>-12.31</v>
      </c>
      <c r="F4" s="3">
        <v>4234791.3600000003</v>
      </c>
      <c r="G4" s="3">
        <v>3587704.95</v>
      </c>
      <c r="H4" s="3">
        <v>-647086.41</v>
      </c>
      <c r="I4" s="3">
        <v>-15.28</v>
      </c>
      <c r="J4" s="3">
        <v>4287284.71</v>
      </c>
      <c r="K4" s="3">
        <v>3221826.83</v>
      </c>
      <c r="L4" s="3">
        <v>-1065457.8799999999</v>
      </c>
      <c r="M4" s="3">
        <v>-24.85</v>
      </c>
    </row>
    <row r="5" spans="1:13" x14ac:dyDescent="0.2">
      <c r="A5" s="1" t="s">
        <v>1</v>
      </c>
      <c r="B5" s="3">
        <v>1220723.01</v>
      </c>
      <c r="C5" s="3">
        <v>1138169.45</v>
      </c>
      <c r="D5" s="3">
        <v>-82553.56</v>
      </c>
      <c r="E5" s="3">
        <v>-6.76</v>
      </c>
      <c r="F5" s="3">
        <v>1276776.47</v>
      </c>
      <c r="G5" s="3">
        <v>1030919.08</v>
      </c>
      <c r="H5" s="3">
        <v>-245857.39</v>
      </c>
      <c r="I5" s="3">
        <v>-19.260000000000002</v>
      </c>
      <c r="J5" s="3">
        <v>1334221.57</v>
      </c>
      <c r="K5" s="3">
        <v>1210647.72</v>
      </c>
      <c r="L5" s="3">
        <v>-123573.85</v>
      </c>
      <c r="M5" s="3">
        <v>-9.26</v>
      </c>
    </row>
    <row r="6" spans="1:13" x14ac:dyDescent="0.2">
      <c r="A6" s="1" t="s">
        <v>2</v>
      </c>
      <c r="B6" s="3">
        <v>1132024.6000000001</v>
      </c>
      <c r="C6" s="3">
        <v>1593951.73</v>
      </c>
      <c r="D6" s="3">
        <v>461927.13</v>
      </c>
      <c r="E6" s="3">
        <v>40.81</v>
      </c>
      <c r="F6" s="3">
        <v>1132024.6000000001</v>
      </c>
      <c r="G6" s="3">
        <v>1325757.74</v>
      </c>
      <c r="H6" s="3">
        <v>193733.14</v>
      </c>
      <c r="I6" s="3">
        <v>17.11</v>
      </c>
      <c r="J6" s="3">
        <v>1132024.6000000001</v>
      </c>
      <c r="K6" s="3">
        <v>1314422.2</v>
      </c>
      <c r="L6" s="3">
        <v>182397.6</v>
      </c>
      <c r="M6" s="3">
        <v>16.11</v>
      </c>
    </row>
    <row r="7" spans="1:13" x14ac:dyDescent="0.2">
      <c r="A7" s="1" t="s">
        <v>3</v>
      </c>
      <c r="B7" s="3">
        <v>1528015.56</v>
      </c>
      <c r="C7" s="3">
        <v>605994.84</v>
      </c>
      <c r="D7" s="3">
        <v>-922020.72</v>
      </c>
      <c r="E7" s="3">
        <v>-60.34</v>
      </c>
      <c r="F7" s="3">
        <v>1574615.97</v>
      </c>
      <c r="G7" s="3">
        <v>1138170.8700000001</v>
      </c>
      <c r="H7" s="3">
        <v>-436445.1</v>
      </c>
      <c r="I7" s="3">
        <v>-27.72</v>
      </c>
      <c r="J7" s="3">
        <v>1582659.37</v>
      </c>
      <c r="K7" s="3">
        <v>429361.63</v>
      </c>
      <c r="L7" s="3">
        <v>-1153297.74</v>
      </c>
      <c r="M7" s="3">
        <v>-72.87</v>
      </c>
    </row>
    <row r="8" spans="1:13" x14ac:dyDescent="0.2">
      <c r="A8" s="1" t="s">
        <v>4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x14ac:dyDescent="0.2">
      <c r="A9" s="1" t="s">
        <v>5</v>
      </c>
      <c r="B9" s="3">
        <v>264673.96000000002</v>
      </c>
      <c r="C9" s="3">
        <v>297193.59999999998</v>
      </c>
      <c r="D9" s="3">
        <v>32519.64</v>
      </c>
      <c r="E9" s="3">
        <v>12.29</v>
      </c>
      <c r="F9" s="3">
        <v>251374.32</v>
      </c>
      <c r="G9" s="3">
        <v>92857.26</v>
      </c>
      <c r="H9" s="3">
        <v>-158517.06</v>
      </c>
      <c r="I9" s="3">
        <v>-63.06</v>
      </c>
      <c r="J9" s="3">
        <v>238379.17</v>
      </c>
      <c r="K9" s="3">
        <v>267395.28000000003</v>
      </c>
      <c r="L9" s="3">
        <v>29016.11</v>
      </c>
      <c r="M9" s="3">
        <v>12.17</v>
      </c>
    </row>
    <row r="11" spans="1:13" x14ac:dyDescent="0.2">
      <c r="A11" s="5" t="s">
        <v>6</v>
      </c>
      <c r="B11" s="6" t="s">
        <v>14</v>
      </c>
      <c r="C11" s="6"/>
      <c r="D11" s="6"/>
      <c r="E11" s="6"/>
      <c r="F11" s="6" t="s">
        <v>15</v>
      </c>
      <c r="G11" s="6"/>
      <c r="H11" s="6"/>
      <c r="I11" s="6"/>
      <c r="J11" s="6" t="s">
        <v>16</v>
      </c>
      <c r="K11" s="6"/>
      <c r="L11" s="6"/>
      <c r="M11" s="6"/>
    </row>
    <row r="12" spans="1:13" x14ac:dyDescent="0.2">
      <c r="A12" s="5"/>
      <c r="B12" s="2" t="s">
        <v>9</v>
      </c>
      <c r="C12" s="2" t="s">
        <v>10</v>
      </c>
      <c r="D12" s="2" t="s">
        <v>11</v>
      </c>
      <c r="E12" s="2" t="s">
        <v>12</v>
      </c>
      <c r="F12" s="2" t="s">
        <v>9</v>
      </c>
      <c r="G12" s="2" t="s">
        <v>10</v>
      </c>
      <c r="H12" s="2" t="s">
        <v>11</v>
      </c>
      <c r="I12" s="2" t="s">
        <v>12</v>
      </c>
      <c r="J12" s="2" t="s">
        <v>9</v>
      </c>
      <c r="K12" s="2" t="s">
        <v>10</v>
      </c>
      <c r="L12" s="2" t="s">
        <v>11</v>
      </c>
      <c r="M12" s="2" t="s">
        <v>12</v>
      </c>
    </row>
    <row r="13" spans="1:13" x14ac:dyDescent="0.2">
      <c r="A13" s="1" t="s">
        <v>0</v>
      </c>
      <c r="B13" s="3">
        <v>4335305.13</v>
      </c>
      <c r="C13" s="3">
        <v>3826425.61</v>
      </c>
      <c r="D13" s="3">
        <v>-508879.52</v>
      </c>
      <c r="E13" s="3">
        <v>-11.74</v>
      </c>
      <c r="F13" s="3">
        <v>4377237.75</v>
      </c>
      <c r="G13" s="3">
        <v>4449844.51</v>
      </c>
      <c r="H13" s="3">
        <v>72606.759999999995</v>
      </c>
      <c r="I13" s="3">
        <v>1.66</v>
      </c>
      <c r="J13" s="3">
        <v>4463428.16</v>
      </c>
      <c r="K13" s="3">
        <v>4875493.18</v>
      </c>
      <c r="L13" s="3">
        <v>412065.02</v>
      </c>
      <c r="M13" s="3">
        <v>9.23</v>
      </c>
    </row>
    <row r="14" spans="1:13" x14ac:dyDescent="0.2">
      <c r="A14" s="1" t="s">
        <v>1</v>
      </c>
      <c r="B14" s="3">
        <v>1341381.01</v>
      </c>
      <c r="C14" s="3">
        <v>1132462.3799999999</v>
      </c>
      <c r="D14" s="3">
        <v>-208918.63</v>
      </c>
      <c r="E14" s="3">
        <v>-15.57</v>
      </c>
      <c r="F14" s="3">
        <v>1343717.68</v>
      </c>
      <c r="G14" s="3">
        <v>1434207.06</v>
      </c>
      <c r="H14" s="3">
        <v>90489.38</v>
      </c>
      <c r="I14" s="3">
        <v>6.73</v>
      </c>
      <c r="J14" s="3">
        <v>1387694.7</v>
      </c>
      <c r="K14" s="3">
        <v>1842409.5</v>
      </c>
      <c r="L14" s="3">
        <v>454714.8</v>
      </c>
      <c r="M14" s="3">
        <v>32.770000000000003</v>
      </c>
    </row>
    <row r="15" spans="1:13" x14ac:dyDescent="0.2">
      <c r="A15" s="1" t="s">
        <v>2</v>
      </c>
      <c r="B15" s="3">
        <v>1132024.6000000001</v>
      </c>
      <c r="C15" s="3">
        <v>1317175.94</v>
      </c>
      <c r="D15" s="3">
        <v>185151.34</v>
      </c>
      <c r="E15" s="3">
        <v>16.36</v>
      </c>
      <c r="F15" s="3">
        <v>1132024.6000000001</v>
      </c>
      <c r="G15" s="3">
        <v>1409391.02</v>
      </c>
      <c r="H15" s="3">
        <v>277366.42</v>
      </c>
      <c r="I15" s="3">
        <v>24.5</v>
      </c>
      <c r="J15" s="3">
        <v>1132024.6000000001</v>
      </c>
      <c r="K15" s="3">
        <v>1364290.09</v>
      </c>
      <c r="L15" s="3">
        <v>232265.49</v>
      </c>
      <c r="M15" s="3">
        <v>20.52</v>
      </c>
    </row>
    <row r="16" spans="1:13" x14ac:dyDescent="0.2">
      <c r="A16" s="1" t="s">
        <v>3</v>
      </c>
      <c r="B16" s="3">
        <v>1636344.34</v>
      </c>
      <c r="C16" s="3">
        <v>1188687.42</v>
      </c>
      <c r="D16" s="3">
        <v>-447656.92</v>
      </c>
      <c r="E16" s="3">
        <v>-27.36</v>
      </c>
      <c r="F16" s="3">
        <v>1689638.43</v>
      </c>
      <c r="G16" s="3">
        <v>1330241.57</v>
      </c>
      <c r="H16" s="3">
        <v>-359396.86</v>
      </c>
      <c r="I16" s="3">
        <v>-21.27</v>
      </c>
      <c r="J16" s="3">
        <v>1741770.77</v>
      </c>
      <c r="K16" s="3">
        <v>735034.25</v>
      </c>
      <c r="L16" s="3">
        <v>-1006736.52</v>
      </c>
      <c r="M16" s="3">
        <v>-57.8</v>
      </c>
    </row>
    <row r="17" spans="1:13" x14ac:dyDescent="0.2">
      <c r="A17" s="1" t="s">
        <v>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x14ac:dyDescent="0.2">
      <c r="A18" s="1" t="s">
        <v>5</v>
      </c>
      <c r="B18" s="3">
        <v>225555.18</v>
      </c>
      <c r="C18" s="3">
        <v>188099.87</v>
      </c>
      <c r="D18" s="3">
        <v>-37455.31</v>
      </c>
      <c r="E18" s="3">
        <v>-16.61</v>
      </c>
      <c r="F18" s="3">
        <v>211857.04</v>
      </c>
      <c r="G18" s="3">
        <v>276004.86</v>
      </c>
      <c r="H18" s="3">
        <v>64147.82</v>
      </c>
      <c r="I18" s="3">
        <v>30.28</v>
      </c>
      <c r="J18" s="3">
        <v>201938.09</v>
      </c>
      <c r="K18" s="3">
        <v>933759.34</v>
      </c>
      <c r="L18" s="3">
        <v>731821.25</v>
      </c>
      <c r="M18" s="3">
        <v>362.4</v>
      </c>
    </row>
    <row r="20" spans="1:13" x14ac:dyDescent="0.2">
      <c r="A20" s="5" t="s">
        <v>6</v>
      </c>
      <c r="B20" s="6" t="s">
        <v>17</v>
      </c>
      <c r="C20" s="6"/>
      <c r="D20" s="6"/>
      <c r="E20" s="6"/>
      <c r="F20" s="6" t="s">
        <v>18</v>
      </c>
      <c r="G20" s="6"/>
      <c r="H20" s="6"/>
      <c r="I20" s="6"/>
      <c r="J20" s="6" t="s">
        <v>19</v>
      </c>
      <c r="K20" s="6"/>
      <c r="L20" s="6"/>
      <c r="M20" s="6"/>
    </row>
    <row r="21" spans="1:13" x14ac:dyDescent="0.2">
      <c r="A21" s="5"/>
      <c r="B21" s="2" t="s">
        <v>9</v>
      </c>
      <c r="C21" s="2" t="s">
        <v>10</v>
      </c>
      <c r="D21" s="2" t="s">
        <v>11</v>
      </c>
      <c r="E21" s="2" t="s">
        <v>12</v>
      </c>
      <c r="F21" s="2" t="s">
        <v>9</v>
      </c>
      <c r="G21" s="2" t="s">
        <v>10</v>
      </c>
      <c r="H21" s="2" t="s">
        <v>11</v>
      </c>
      <c r="I21" s="2" t="s">
        <v>12</v>
      </c>
      <c r="J21" s="2" t="s">
        <v>9</v>
      </c>
      <c r="K21" s="2" t="s">
        <v>10</v>
      </c>
      <c r="L21" s="2" t="s">
        <v>11</v>
      </c>
      <c r="M21" s="2" t="s">
        <v>12</v>
      </c>
    </row>
    <row r="22" spans="1:13" x14ac:dyDescent="0.2">
      <c r="A22" s="1" t="s">
        <v>0</v>
      </c>
      <c r="B22" s="3">
        <v>4624236.9400000004</v>
      </c>
      <c r="C22" s="3">
        <v>5430765.7400000002</v>
      </c>
      <c r="D22" s="3">
        <f t="shared" ref="D22:D27" si="0">C22-B22</f>
        <v>806528.79999999981</v>
      </c>
      <c r="E22" s="3">
        <f>(C22/B22-1)*100</f>
        <v>17.441338116208204</v>
      </c>
      <c r="F22" s="3">
        <v>4602466.55</v>
      </c>
      <c r="G22" s="3">
        <v>3927271.43</v>
      </c>
      <c r="H22" s="3">
        <f t="shared" ref="H22:H27" si="1">G22-F22</f>
        <v>-675195.11999999965</v>
      </c>
      <c r="I22" s="3">
        <f>(G22/F22-1)*100</f>
        <v>-14.670288478250859</v>
      </c>
      <c r="J22" s="3">
        <v>4752138.88</v>
      </c>
      <c r="K22" s="3">
        <v>4666956.79</v>
      </c>
      <c r="L22" s="3">
        <f t="shared" ref="L22:L27" si="2">K22-J22</f>
        <v>-85182.089999999851</v>
      </c>
      <c r="M22" s="3">
        <f>(K22/J22-1)*100</f>
        <v>-1.7925000121208567</v>
      </c>
    </row>
    <row r="23" spans="1:13" x14ac:dyDescent="0.2">
      <c r="A23" s="1" t="s">
        <v>1</v>
      </c>
      <c r="B23" s="3">
        <v>1509004.59</v>
      </c>
      <c r="C23" s="3">
        <v>1739158.75</v>
      </c>
      <c r="D23" s="3">
        <f t="shared" si="0"/>
        <v>230154.15999999992</v>
      </c>
      <c r="E23" s="3">
        <f>(C23/B23-1)*100</f>
        <v>15.252051685276836</v>
      </c>
      <c r="F23" s="3">
        <v>1446706.42</v>
      </c>
      <c r="G23" s="3">
        <v>379602.73</v>
      </c>
      <c r="H23" s="3">
        <f t="shared" si="1"/>
        <v>-1067103.69</v>
      </c>
      <c r="I23" s="3">
        <f>(G23/F23-1)*100</f>
        <v>-73.760900985011176</v>
      </c>
      <c r="J23" s="3">
        <v>1572277.58</v>
      </c>
      <c r="K23" s="3">
        <v>1064125.9099999999</v>
      </c>
      <c r="L23" s="3">
        <f t="shared" si="2"/>
        <v>-508151.67000000016</v>
      </c>
      <c r="M23" s="3">
        <f>(K23/J23-1)*100</f>
        <v>-32.319462953863408</v>
      </c>
    </row>
    <row r="24" spans="1:13" x14ac:dyDescent="0.2">
      <c r="A24" s="1" t="s">
        <v>2</v>
      </c>
      <c r="B24" s="3">
        <v>1132024.58</v>
      </c>
      <c r="C24" s="3">
        <v>1358937.99</v>
      </c>
      <c r="D24" s="3">
        <f t="shared" si="0"/>
        <v>226913.40999999992</v>
      </c>
      <c r="E24" s="3">
        <f>(C24/B24-1)*100</f>
        <v>20.044918989303206</v>
      </c>
      <c r="F24" s="3">
        <v>1132024.58</v>
      </c>
      <c r="G24" s="3">
        <v>1356333.66</v>
      </c>
      <c r="H24" s="3">
        <f t="shared" si="1"/>
        <v>224309.07999999984</v>
      </c>
      <c r="I24" s="3">
        <f>(G24/F24-1)*100</f>
        <v>19.814859497132108</v>
      </c>
      <c r="J24" s="3">
        <v>1132024.57</v>
      </c>
      <c r="K24" s="3">
        <v>1459540.87</v>
      </c>
      <c r="L24" s="3">
        <f t="shared" si="2"/>
        <v>327516.30000000005</v>
      </c>
      <c r="M24" s="3">
        <f>(K24/J24-1)*100</f>
        <v>28.931907370173082</v>
      </c>
    </row>
    <row r="25" spans="1:13" x14ac:dyDescent="0.2">
      <c r="A25" s="1" t="s">
        <v>3</v>
      </c>
      <c r="B25" s="3">
        <v>1790895.41</v>
      </c>
      <c r="C25" s="3">
        <v>1943854.97</v>
      </c>
      <c r="D25" s="3">
        <f t="shared" si="0"/>
        <v>152959.56000000006</v>
      </c>
      <c r="E25" s="3">
        <f>(C25/B25-1)*100</f>
        <v>8.5409543821433953</v>
      </c>
      <c r="F25" s="3">
        <v>1840468.57</v>
      </c>
      <c r="G25" s="3">
        <v>1792732.76</v>
      </c>
      <c r="H25" s="3">
        <f t="shared" si="1"/>
        <v>-47735.810000000056</v>
      </c>
      <c r="I25" s="3">
        <f>(G25/F25-1)*100</f>
        <v>-2.5936770004173493</v>
      </c>
      <c r="J25" s="3">
        <v>1872880.67</v>
      </c>
      <c r="K25" s="3">
        <v>1112359.1499999999</v>
      </c>
      <c r="L25" s="3">
        <f t="shared" si="2"/>
        <v>-760521.52</v>
      </c>
      <c r="M25" s="3">
        <f>(K25/J25-1)*100</f>
        <v>-40.607046256716409</v>
      </c>
    </row>
    <row r="26" spans="1:13" x14ac:dyDescent="0.2">
      <c r="A26" s="1" t="s">
        <v>4</v>
      </c>
      <c r="B26" s="3">
        <v>0</v>
      </c>
      <c r="C26" s="3">
        <v>0</v>
      </c>
      <c r="D26" s="3">
        <f t="shared" si="0"/>
        <v>0</v>
      </c>
      <c r="E26" s="3">
        <v>100</v>
      </c>
      <c r="F26" s="3">
        <v>0</v>
      </c>
      <c r="G26" s="3">
        <v>0</v>
      </c>
      <c r="H26" s="3">
        <f t="shared" si="1"/>
        <v>0</v>
      </c>
      <c r="I26" s="3">
        <v>100</v>
      </c>
      <c r="J26" s="3">
        <v>0</v>
      </c>
      <c r="K26" s="3">
        <v>0</v>
      </c>
      <c r="L26" s="3">
        <f t="shared" si="2"/>
        <v>0</v>
      </c>
      <c r="M26" s="3">
        <v>100</v>
      </c>
    </row>
    <row r="27" spans="1:13" x14ac:dyDescent="0.2">
      <c r="A27" s="1" t="s">
        <v>5</v>
      </c>
      <c r="B27" s="3">
        <v>192312.36</v>
      </c>
      <c r="C27" s="3">
        <v>388814.03</v>
      </c>
      <c r="D27" s="3">
        <f t="shared" si="0"/>
        <v>196501.67000000004</v>
      </c>
      <c r="E27" s="3">
        <f>(C27/B27-1)*100</f>
        <v>102.17838832615857</v>
      </c>
      <c r="F27" s="3">
        <v>183266.98</v>
      </c>
      <c r="G27" s="3">
        <v>398602.28</v>
      </c>
      <c r="H27" s="3">
        <f t="shared" si="1"/>
        <v>215335.30000000002</v>
      </c>
      <c r="I27" s="3">
        <f>(G27/F27-1)*100</f>
        <v>117.4981439646138</v>
      </c>
      <c r="J27" s="3">
        <v>174956.06</v>
      </c>
      <c r="K27" s="3">
        <v>1030930.86</v>
      </c>
      <c r="L27" s="3">
        <f t="shared" si="2"/>
        <v>855974.8</v>
      </c>
      <c r="M27" s="3">
        <f>(K27/J27-1)*100</f>
        <v>489.25130115527293</v>
      </c>
    </row>
    <row r="29" spans="1:13" x14ac:dyDescent="0.2">
      <c r="A29" s="5" t="s">
        <v>6</v>
      </c>
      <c r="B29" s="6" t="s">
        <v>20</v>
      </c>
      <c r="C29" s="6"/>
      <c r="D29" s="6"/>
      <c r="E29" s="6"/>
      <c r="F29" s="6" t="s">
        <v>21</v>
      </c>
      <c r="G29" s="6"/>
      <c r="H29" s="6"/>
      <c r="I29" s="6"/>
      <c r="J29" s="6" t="s">
        <v>22</v>
      </c>
      <c r="K29" s="6"/>
      <c r="L29" s="6"/>
      <c r="M29" s="6"/>
    </row>
    <row r="30" spans="1:13" x14ac:dyDescent="0.2">
      <c r="A30" s="5"/>
      <c r="B30" s="2" t="s">
        <v>9</v>
      </c>
      <c r="C30" s="2" t="s">
        <v>10</v>
      </c>
      <c r="D30" s="2" t="s">
        <v>11</v>
      </c>
      <c r="E30" s="2" t="s">
        <v>12</v>
      </c>
      <c r="F30" s="2" t="s">
        <v>9</v>
      </c>
      <c r="G30" s="2" t="s">
        <v>10</v>
      </c>
      <c r="H30" s="2" t="s">
        <v>11</v>
      </c>
      <c r="I30" s="2" t="s">
        <v>12</v>
      </c>
      <c r="J30" s="2" t="s">
        <v>9</v>
      </c>
      <c r="K30" s="2" t="s">
        <v>10</v>
      </c>
      <c r="L30" s="2" t="s">
        <v>11</v>
      </c>
      <c r="M30" s="2" t="s">
        <v>12</v>
      </c>
    </row>
    <row r="31" spans="1:13" x14ac:dyDescent="0.2">
      <c r="A31" s="1" t="s">
        <v>0</v>
      </c>
      <c r="B31" s="3">
        <v>4695996.13</v>
      </c>
      <c r="C31" s="3">
        <v>4150035.22</v>
      </c>
      <c r="D31" s="3">
        <f t="shared" ref="D31:D36" si="3">C31-B31</f>
        <v>-545960.90999999968</v>
      </c>
      <c r="E31" s="3">
        <f>(C31/B31-1)*100</f>
        <v>-11.626093695268857</v>
      </c>
      <c r="F31" s="3">
        <v>4783104.8</v>
      </c>
      <c r="G31" s="3">
        <v>5388484.4900000002</v>
      </c>
      <c r="H31" s="3">
        <v>605379.68999999994</v>
      </c>
      <c r="I31" s="3">
        <v>12.66</v>
      </c>
      <c r="J31" s="3">
        <v>4797340.6500000004</v>
      </c>
      <c r="K31" s="3">
        <v>5522099.8099999996</v>
      </c>
      <c r="L31" s="3">
        <v>724759.16</v>
      </c>
      <c r="M31" s="3">
        <v>15.11</v>
      </c>
    </row>
    <row r="32" spans="1:13" x14ac:dyDescent="0.2">
      <c r="A32" s="1" t="s">
        <v>1</v>
      </c>
      <c r="B32" s="3">
        <v>1478385.5</v>
      </c>
      <c r="C32" s="3">
        <v>1082535.28</v>
      </c>
      <c r="D32" s="3">
        <f t="shared" si="3"/>
        <v>-395850.22</v>
      </c>
      <c r="E32" s="3">
        <f>(C32/B32-1)*100</f>
        <v>-26.775845677598976</v>
      </c>
      <c r="F32" s="3">
        <v>1542673.32</v>
      </c>
      <c r="G32" s="3">
        <v>1018298.25</v>
      </c>
      <c r="H32" s="3">
        <v>-524375.06999999995</v>
      </c>
      <c r="I32" s="3">
        <v>-33.99</v>
      </c>
      <c r="J32" s="3">
        <v>1522962.26</v>
      </c>
      <c r="K32" s="3">
        <v>1276637.98</v>
      </c>
      <c r="L32" s="3">
        <v>-246324.28</v>
      </c>
      <c r="M32" s="3">
        <v>-16.170000000000002</v>
      </c>
    </row>
    <row r="33" spans="1:13" x14ac:dyDescent="0.2">
      <c r="A33" s="1" t="s">
        <v>2</v>
      </c>
      <c r="B33" s="3">
        <v>1132024.57</v>
      </c>
      <c r="C33" s="3">
        <v>1331741.8</v>
      </c>
      <c r="D33" s="3">
        <f t="shared" si="3"/>
        <v>199717.22999999998</v>
      </c>
      <c r="E33" s="3">
        <f>(C33/B33-1)*100</f>
        <v>17.642481911854624</v>
      </c>
      <c r="F33" s="3">
        <v>1132024.57</v>
      </c>
      <c r="G33" s="3">
        <v>1471890.64</v>
      </c>
      <c r="H33" s="3">
        <v>339866.07</v>
      </c>
      <c r="I33" s="3">
        <v>30.02</v>
      </c>
      <c r="J33" s="3">
        <v>1132024.57</v>
      </c>
      <c r="K33" s="3">
        <v>1401101.54</v>
      </c>
      <c r="L33" s="3">
        <v>269076.96999999997</v>
      </c>
      <c r="M33" s="3">
        <v>23.77</v>
      </c>
    </row>
    <row r="34" spans="1:13" x14ac:dyDescent="0.2">
      <c r="A34" s="1" t="s">
        <v>3</v>
      </c>
      <c r="B34" s="3">
        <v>1918575.2</v>
      </c>
      <c r="C34" s="3">
        <v>1149098.97</v>
      </c>
      <c r="D34" s="3">
        <f t="shared" si="3"/>
        <v>-769476.23</v>
      </c>
      <c r="E34" s="3">
        <f>(C34/B34-1)*100</f>
        <v>-40.106649455283275</v>
      </c>
      <c r="F34" s="3">
        <v>1948807.24</v>
      </c>
      <c r="G34" s="3">
        <v>2101062.38</v>
      </c>
      <c r="H34" s="3">
        <f t="shared" ref="H31:H36" si="4">G34-F34</f>
        <v>152255.1399999999</v>
      </c>
      <c r="I34" s="3">
        <f>(G34/F34-1)*100</f>
        <v>7.812734726909154</v>
      </c>
      <c r="J34" s="3">
        <v>1984083.84</v>
      </c>
      <c r="K34" s="3">
        <v>1931479.69</v>
      </c>
      <c r="L34" s="3">
        <v>-52604.15</v>
      </c>
      <c r="M34" s="3">
        <v>-2.65</v>
      </c>
    </row>
    <row r="35" spans="1:13" x14ac:dyDescent="0.2">
      <c r="A35" s="1" t="s">
        <v>4</v>
      </c>
      <c r="B35" s="3">
        <v>0</v>
      </c>
      <c r="C35" s="3">
        <v>110000</v>
      </c>
      <c r="D35" s="3">
        <f t="shared" si="3"/>
        <v>110000</v>
      </c>
      <c r="E35" s="3">
        <v>100</v>
      </c>
      <c r="F35" s="3">
        <v>0</v>
      </c>
      <c r="G35" s="3">
        <v>0</v>
      </c>
      <c r="H35" s="3">
        <f t="shared" si="4"/>
        <v>0</v>
      </c>
      <c r="I35" s="3">
        <v>100</v>
      </c>
      <c r="J35" s="3">
        <v>0</v>
      </c>
      <c r="K35" s="3">
        <v>75800</v>
      </c>
      <c r="L35" s="3">
        <v>75800</v>
      </c>
      <c r="M35" s="3">
        <v>100</v>
      </c>
    </row>
    <row r="36" spans="1:13" x14ac:dyDescent="0.2">
      <c r="A36" s="1" t="s">
        <v>5</v>
      </c>
      <c r="B36" s="3">
        <v>167010.85999999999</v>
      </c>
      <c r="C36" s="3">
        <v>476659.17</v>
      </c>
      <c r="D36" s="3">
        <f t="shared" si="3"/>
        <v>309648.31</v>
      </c>
      <c r="E36" s="3">
        <f>(C36/B36-1)*100</f>
        <v>185.40609275348919</v>
      </c>
      <c r="F36" s="3">
        <v>159599.67000000001</v>
      </c>
      <c r="G36" s="3">
        <v>573126.02</v>
      </c>
      <c r="H36" s="3">
        <f t="shared" si="4"/>
        <v>413526.35</v>
      </c>
      <c r="I36" s="3">
        <f>(G36/F36-1)*100</f>
        <v>259.10225879539723</v>
      </c>
      <c r="J36" s="3">
        <v>158269.98000000001</v>
      </c>
      <c r="K36" s="3">
        <v>837080.6</v>
      </c>
      <c r="L36" s="3">
        <v>678810.62</v>
      </c>
      <c r="M36" s="3">
        <v>428.89</v>
      </c>
    </row>
    <row r="38" spans="1:13" x14ac:dyDescent="0.2">
      <c r="A38" s="5" t="s">
        <v>6</v>
      </c>
      <c r="B38" s="6" t="s">
        <v>23</v>
      </c>
      <c r="C38" s="6"/>
      <c r="D38" s="6"/>
      <c r="E38" s="6"/>
    </row>
    <row r="39" spans="1:13" x14ac:dyDescent="0.2">
      <c r="A39" s="5"/>
      <c r="B39" s="2" t="s">
        <v>9</v>
      </c>
      <c r="C39" s="2" t="s">
        <v>10</v>
      </c>
      <c r="D39" s="2" t="s">
        <v>11</v>
      </c>
      <c r="E39" s="2" t="s">
        <v>12</v>
      </c>
    </row>
    <row r="40" spans="1:13" x14ac:dyDescent="0.2">
      <c r="A40" s="1" t="s">
        <v>0</v>
      </c>
      <c r="B40" s="3">
        <f t="shared" ref="B40:B45" si="5">B4+F4+J4+B13+F13+J13+B22+F22+J22+B31+F31+J31</f>
        <v>54098768.189999998</v>
      </c>
      <c r="C40" s="3">
        <f>C4+G4+K4+C13+G13+K13+C22+G22+K22+C31+G31+K31</f>
        <v>52682218.18</v>
      </c>
      <c r="D40" s="3">
        <f t="shared" ref="D40:D45" si="6">C40-B40</f>
        <v>-1416550.0099999979</v>
      </c>
      <c r="E40" s="3">
        <f>(C40/B40-1)*100</f>
        <v>-2.618451505263375</v>
      </c>
      <c r="H40" s="4"/>
    </row>
    <row r="41" spans="1:13" x14ac:dyDescent="0.2">
      <c r="A41" s="1" t="s">
        <v>1</v>
      </c>
      <c r="B41" s="3">
        <f t="shared" si="5"/>
        <v>16976524.109999999</v>
      </c>
      <c r="C41" s="3">
        <f>C5+G5+K5+C14+G14+K14+C23+G23+K23+C32+G32+K32</f>
        <v>14349174.09</v>
      </c>
      <c r="D41" s="3">
        <f t="shared" si="6"/>
        <v>-2627350.0199999996</v>
      </c>
      <c r="E41" s="3">
        <f>(C41/B41-1)*100</f>
        <v>-15.476371976831004</v>
      </c>
      <c r="H41" s="4"/>
    </row>
    <row r="42" spans="1:13" x14ac:dyDescent="0.2">
      <c r="A42" s="1" t="s">
        <v>2</v>
      </c>
      <c r="B42" s="3">
        <f t="shared" si="5"/>
        <v>13584295.040000001</v>
      </c>
      <c r="C42" s="3">
        <f>C6+G6+K6+C15+G15+K15+C24+G24+K24+C33+G33+K33</f>
        <v>16704535.219999999</v>
      </c>
      <c r="D42" s="3">
        <f t="shared" si="6"/>
        <v>3120240.1799999978</v>
      </c>
      <c r="E42" s="3">
        <f>(C42/B42-1)*100</f>
        <v>22.969467100149178</v>
      </c>
      <c r="H42" s="4"/>
    </row>
    <row r="43" spans="1:13" x14ac:dyDescent="0.2">
      <c r="A43" s="1" t="s">
        <v>3</v>
      </c>
      <c r="B43" s="3">
        <f t="shared" si="5"/>
        <v>21108755.369999997</v>
      </c>
      <c r="C43" s="3">
        <f>C7+G7+K7+C16+G16+K16+C25+G25+K25+C34+G34+K34</f>
        <v>15458078.500000002</v>
      </c>
      <c r="D43" s="3">
        <f t="shared" si="6"/>
        <v>-5650676.8699999955</v>
      </c>
      <c r="E43" s="3">
        <f>(C43/B43-1)*100</f>
        <v>-26.769351252375596</v>
      </c>
      <c r="H43" s="4"/>
    </row>
    <row r="44" spans="1:13" x14ac:dyDescent="0.2">
      <c r="A44" s="1" t="s">
        <v>4</v>
      </c>
      <c r="B44" s="3">
        <f t="shared" si="5"/>
        <v>0</v>
      </c>
      <c r="C44" s="3">
        <f>C8+G8+K8+C17+G17+K17+C26+G26+K26+C35+G35+K35</f>
        <v>185800</v>
      </c>
      <c r="D44" s="3">
        <f t="shared" si="6"/>
        <v>185800</v>
      </c>
      <c r="E44" s="3">
        <v>100</v>
      </c>
      <c r="H44" s="4"/>
    </row>
    <row r="45" spans="1:13" x14ac:dyDescent="0.2">
      <c r="A45" s="1" t="s">
        <v>5</v>
      </c>
      <c r="B45" s="3">
        <f t="shared" si="5"/>
        <v>2429193.67</v>
      </c>
      <c r="C45" s="3">
        <f t="shared" ref="C41:C45" si="7">C9+G9+K9+C18+G18+K18+C27+G27+K27+C36+G36+K36</f>
        <v>5760523.1699999999</v>
      </c>
      <c r="D45" s="3">
        <f t="shared" si="6"/>
        <v>3331329.5</v>
      </c>
      <c r="E45" s="3">
        <f>(C45/B45-1)*100</f>
        <v>137.13725427252575</v>
      </c>
      <c r="H45" s="4"/>
    </row>
    <row r="46" spans="1:13" x14ac:dyDescent="0.2">
      <c r="A46" s="7" t="s">
        <v>24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mergeCells count="20">
    <mergeCell ref="A11:A12"/>
    <mergeCell ref="B11:E11"/>
    <mergeCell ref="F11:I11"/>
    <mergeCell ref="J11:M11"/>
    <mergeCell ref="A1:H1"/>
    <mergeCell ref="A2:A3"/>
    <mergeCell ref="B2:E2"/>
    <mergeCell ref="F2:I2"/>
    <mergeCell ref="J2:M2"/>
    <mergeCell ref="A38:A39"/>
    <mergeCell ref="B38:E38"/>
    <mergeCell ref="A46:M46"/>
    <mergeCell ref="A20:A21"/>
    <mergeCell ref="B20:E20"/>
    <mergeCell ref="F20:I20"/>
    <mergeCell ref="J20:M20"/>
    <mergeCell ref="A29:A30"/>
    <mergeCell ref="B29:E29"/>
    <mergeCell ref="F29:I29"/>
    <mergeCell ref="J29:M2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1" orientation="landscape" horizontalDpi="300" verticalDpi="300" r:id="rId1"/>
  <headerFooter alignWithMargins="0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B99A031BD6774CA818ED23DA9DE93F" ma:contentTypeVersion="13" ma:contentTypeDescription="Create a new document." ma:contentTypeScope="" ma:versionID="709f415e8f95cfac436e9c48e9ce8999">
  <xsd:schema xmlns:xsd="http://www.w3.org/2001/XMLSchema" xmlns:xs="http://www.w3.org/2001/XMLSchema" xmlns:p="http://schemas.microsoft.com/office/2006/metadata/properties" xmlns:ns3="4977f284-9822-4a8a-8365-efbd33c2df27" xmlns:ns4="76903278-bf52-4d46-83b0-6e9ab4e940ba" targetNamespace="http://schemas.microsoft.com/office/2006/metadata/properties" ma:root="true" ma:fieldsID="64a60fe0a3741c794b1e06d7987031e0" ns3:_="" ns4:_="">
    <xsd:import namespace="4977f284-9822-4a8a-8365-efbd33c2df27"/>
    <xsd:import namespace="76903278-bf52-4d46-83b0-6e9ab4e940b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7f284-9822-4a8a-8365-efbd33c2df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03278-bf52-4d46-83b0-6e9ab4e940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C43CA4-AD55-41B0-8E5E-CC4CD1CBC8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77f284-9822-4a8a-8365-efbd33c2df27"/>
    <ds:schemaRef ds:uri="76903278-bf52-4d46-83b0-6e9ab4e94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70CD62-873E-4452-B53A-D4F91D3D40C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C7420AB-890C-4D32-A9E2-550EFED455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1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Cesar Paiva</dc:creator>
  <cp:lastModifiedBy>Paulo Cesar de Paiva</cp:lastModifiedBy>
  <cp:lastPrinted>2021-10-01T15:19:09Z</cp:lastPrinted>
  <dcterms:created xsi:type="dcterms:W3CDTF">2020-08-18T14:54:37Z</dcterms:created>
  <dcterms:modified xsi:type="dcterms:W3CDTF">2022-02-17T19:56:53Z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0x01010001B99A031BD6774CA818ED23DA9DE93F</vt:lpwstr>
  </property>
</Properties>
</file>