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TEREZINHA    TEREZINHA   TEREZINHA   TEREZINHA\Conta G\B A L A N C O S  TODOS\AA BALANÇO                                              2020\CONGLOMERADO PRIMEIRO 12 2020\"/>
    </mc:Choice>
  </mc:AlternateContent>
  <xr:revisionPtr revIDLastSave="0" documentId="13_ncr:1_{5F7AA3B6-3925-4119-A099-9ACCD5E09986}" xr6:coauthVersionLast="47" xr6:coauthVersionMax="47" xr10:uidLastSave="{00000000-0000-0000-0000-000000000000}"/>
  <bookViews>
    <workbookView xWindow="-120" yWindow="-120" windowWidth="29040" windowHeight="15840" xr2:uid="{BFE72855-7A9B-40C6-A542-F6F846EA6DA4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1" i="1" l="1"/>
  <c r="F61" i="1"/>
  <c r="E61" i="1"/>
  <c r="D61" i="1"/>
  <c r="C61" i="1"/>
  <c r="B61" i="1"/>
  <c r="F60" i="1"/>
  <c r="E60" i="1"/>
  <c r="D60" i="1"/>
  <c r="I59" i="1"/>
  <c r="I58" i="1"/>
  <c r="H58" i="1"/>
  <c r="H61" i="1" s="1"/>
  <c r="I57" i="1"/>
  <c r="I56" i="1"/>
  <c r="I55" i="1"/>
  <c r="I54" i="1"/>
  <c r="I53" i="1"/>
  <c r="H60" i="1"/>
  <c r="G60" i="1"/>
  <c r="H49" i="1"/>
  <c r="G49" i="1"/>
  <c r="F49" i="1"/>
  <c r="E49" i="1"/>
  <c r="D49" i="1"/>
  <c r="C49" i="1"/>
  <c r="B49" i="1"/>
  <c r="I47" i="1"/>
  <c r="I46" i="1"/>
  <c r="I45" i="1"/>
  <c r="I44" i="1"/>
  <c r="I43" i="1"/>
  <c r="I42" i="1"/>
  <c r="I41" i="1"/>
  <c r="I40" i="1"/>
  <c r="H39" i="1"/>
  <c r="I39" i="1" s="1"/>
  <c r="I37" i="1"/>
  <c r="H36" i="1"/>
  <c r="I36" i="1" s="1"/>
  <c r="H35" i="1"/>
  <c r="I35" i="1" s="1"/>
  <c r="D34" i="1"/>
  <c r="I34" i="1" s="1"/>
  <c r="B33" i="1"/>
  <c r="D33" i="1" s="1"/>
  <c r="I33" i="1" s="1"/>
  <c r="I32" i="1"/>
  <c r="I31" i="1"/>
  <c r="H30" i="1"/>
  <c r="I30" i="1" s="1"/>
  <c r="H29" i="1"/>
  <c r="I29" i="1" s="1"/>
  <c r="I28" i="1"/>
  <c r="G25" i="1"/>
  <c r="G26" i="1" s="1"/>
  <c r="F25" i="1"/>
  <c r="F26" i="1" s="1"/>
  <c r="E25" i="1"/>
  <c r="E26" i="1" s="1"/>
  <c r="B25" i="1"/>
  <c r="B26" i="1" s="1"/>
  <c r="I24" i="1"/>
  <c r="H23" i="1"/>
  <c r="H22" i="1"/>
  <c r="I22" i="1" s="1"/>
  <c r="I21" i="1"/>
  <c r="D20" i="1"/>
  <c r="C20" i="1"/>
  <c r="C25" i="1" s="1"/>
  <c r="C26" i="1" s="1"/>
  <c r="D19" i="1"/>
  <c r="D25" i="1" s="1"/>
  <c r="D26" i="1" s="1"/>
  <c r="I18" i="1"/>
  <c r="I17" i="1"/>
  <c r="I16" i="1"/>
  <c r="I15" i="1"/>
  <c r="I20" i="1" l="1"/>
  <c r="H25" i="1"/>
  <c r="H26" i="1" s="1"/>
  <c r="I49" i="1"/>
  <c r="I61" i="1"/>
  <c r="C60" i="1"/>
  <c r="I19" i="1"/>
  <c r="I23" i="1"/>
  <c r="I25" i="1"/>
  <c r="I26" i="1" s="1"/>
  <c r="B60" i="1" l="1"/>
  <c r="I60" i="1" s="1"/>
</calcChain>
</file>

<file path=xl/sharedStrings.xml><?xml version="1.0" encoding="utf-8"?>
<sst xmlns="http://schemas.openxmlformats.org/spreadsheetml/2006/main" count="80" uniqueCount="65">
  <si>
    <t>AGÊNCIA DE FOMENTO DE GOIÁS S/A</t>
  </si>
  <si>
    <t xml:space="preserve">Av. Goiás nº 91 - Centro - CEP:74.005-010 -Goiânia/GO  </t>
  </si>
  <si>
    <t>CNPJ: 03.918.382/0001-25</t>
  </si>
  <si>
    <t>(Em R$ mil)</t>
  </si>
  <si>
    <t>EVENTOS</t>
  </si>
  <si>
    <t>CAPITAL REALIZADO</t>
  </si>
  <si>
    <t>RESERVA DE CAPITAL</t>
  </si>
  <si>
    <t>AUMENTO DE CAPITAL</t>
  </si>
  <si>
    <t xml:space="preserve">RESERVAS DE LUCROS </t>
  </si>
  <si>
    <t>LUCROS ACUMULADOS</t>
  </si>
  <si>
    <t>TOTAL</t>
  </si>
  <si>
    <t>LEGAL</t>
  </si>
  <si>
    <t xml:space="preserve">EXPANSÃO </t>
  </si>
  <si>
    <t xml:space="preserve">INCENTIVOS FISCAIS </t>
  </si>
  <si>
    <t>SALDO EM 30/06/2011</t>
  </si>
  <si>
    <t xml:space="preserve"> - Ajuste de Semestre Anterior</t>
  </si>
  <si>
    <t xml:space="preserve"> - Incentivos Fiscais</t>
  </si>
  <si>
    <t xml:space="preserve"> - Dividendos Complementares</t>
  </si>
  <si>
    <t xml:space="preserve"> - Aumento de Capital</t>
  </si>
  <si>
    <t xml:space="preserve"> - Transferência para Aumento de Capital</t>
  </si>
  <si>
    <t xml:space="preserve"> - Resultado do Semestre</t>
  </si>
  <si>
    <t xml:space="preserve"> - Reserva Legal</t>
  </si>
  <si>
    <t xml:space="preserve"> - Reserva para Expansão</t>
  </si>
  <si>
    <t xml:space="preserve"> - Juros sobre Capital Próprio</t>
  </si>
  <si>
    <t>SALDO EM 31/12/2011</t>
  </si>
  <si>
    <t>MUTAÇÃO DO PERÍODO</t>
  </si>
  <si>
    <t>SALDO EM 31/12/2009</t>
  </si>
  <si>
    <t xml:space="preserve"> - Resultado do Exercício</t>
  </si>
  <si>
    <t>SALDO EM 30/06/2020</t>
  </si>
  <si>
    <t xml:space="preserve"> Incentivos Fiscais</t>
  </si>
  <si>
    <t xml:space="preserve"> Dividendos</t>
  </si>
  <si>
    <t xml:space="preserve"> Aumento de Capital</t>
  </si>
  <si>
    <t xml:space="preserve"> Transferência para Aumento de Capital</t>
  </si>
  <si>
    <t xml:space="preserve"> Resultado do Semestre</t>
  </si>
  <si>
    <t xml:space="preserve"> Reserva Legal</t>
  </si>
  <si>
    <t xml:space="preserve"> Reserva para Expansão</t>
  </si>
  <si>
    <t xml:space="preserve"> Juros sobre Capital Próprio</t>
  </si>
  <si>
    <t>SALDO EM 31/12/2020</t>
  </si>
  <si>
    <t>MUTAÇÕES  DO PERÍODO</t>
  </si>
  <si>
    <t xml:space="preserve"> Transferência p/ Aum. de Capital</t>
  </si>
  <si>
    <t xml:space="preserve"> Resultado do Exercício</t>
  </si>
  <si>
    <t>SALDO EM 31/12/2019</t>
  </si>
  <si>
    <t>MUTAÇÕES DO EXERCÍCIO</t>
  </si>
  <si>
    <t>DIRETORIA  EXECUTIVA:</t>
  </si>
  <si>
    <t xml:space="preserve">RIVAEL AGUIAR PEREIRA </t>
  </si>
  <si>
    <t>Diretor-Presidente</t>
  </si>
  <si>
    <t>MARIA TEREZINHA DA MOTA BATISTA</t>
  </si>
  <si>
    <t>CONSELHO  FISCAL</t>
  </si>
  <si>
    <t xml:space="preserve">FERNANDO FREITAS SILVA </t>
  </si>
  <si>
    <t/>
  </si>
  <si>
    <t xml:space="preserve">Diretor de Operações </t>
  </si>
  <si>
    <t>CONSELHO  DE  ADMINISTRAÇÃO</t>
  </si>
  <si>
    <r>
      <rPr>
        <sz val="11"/>
        <rFont val="Calibri"/>
        <family val="2"/>
      </rPr>
      <t>JOSÉ PAULO FELIX DE SOUZA LOUREIRO</t>
    </r>
    <r>
      <rPr>
        <b/>
        <sz val="11"/>
        <rFont val="Calibri"/>
        <family val="2"/>
      </rPr>
      <t xml:space="preserve"> - Presidente</t>
    </r>
  </si>
  <si>
    <r>
      <t xml:space="preserve">                                                          RICARDO MACIEL SANTANA -</t>
    </r>
    <r>
      <rPr>
        <b/>
        <sz val="11"/>
        <rFont val="Calibri"/>
        <family val="2"/>
      </rPr>
      <t xml:space="preserve"> Membro</t>
    </r>
  </si>
  <si>
    <r>
      <t xml:space="preserve">MARISE FERNANDES DE ARAÚJO - </t>
    </r>
    <r>
      <rPr>
        <b/>
        <sz val="11"/>
        <rFont val="Calibri"/>
        <family val="2"/>
      </rPr>
      <t>Membro</t>
    </r>
  </si>
  <si>
    <r>
      <rPr>
        <b/>
        <sz val="11"/>
        <rFont val="Calibri"/>
        <family val="2"/>
      </rPr>
      <t xml:space="preserve">Contadora </t>
    </r>
    <r>
      <rPr>
        <sz val="11"/>
        <rFont val="Calibri"/>
        <family val="2"/>
      </rPr>
      <t xml:space="preserve"> CRC-GO008031/O-0</t>
    </r>
  </si>
  <si>
    <t>JOSÉ ALVES QUEIROZ</t>
  </si>
  <si>
    <t>Diretor Administrativo e Financeiro</t>
  </si>
  <si>
    <r>
      <t>FABRÍCIO BORGES AMARAL  -</t>
    </r>
    <r>
      <rPr>
        <b/>
        <sz val="11"/>
        <rFont val="Calibri"/>
        <family val="2"/>
      </rPr>
      <t>Conselheiro</t>
    </r>
  </si>
  <si>
    <r>
      <t xml:space="preserve">PAULO DE AGUIAR ALMEIDA - </t>
    </r>
    <r>
      <rPr>
        <b/>
        <sz val="11"/>
        <rFont val="Calibri"/>
        <family val="2"/>
      </rPr>
      <t>Conselheiro</t>
    </r>
  </si>
  <si>
    <r>
      <t xml:space="preserve">PLÍNIO CÉSAR LUCAS VIANA - </t>
    </r>
    <r>
      <rPr>
        <b/>
        <sz val="11"/>
        <rFont val="Calibri"/>
        <family val="2"/>
      </rPr>
      <t>Conselheiro</t>
    </r>
  </si>
  <si>
    <r>
      <t>RIVAEL AGUIAR PEREIRA -</t>
    </r>
    <r>
      <rPr>
        <b/>
        <sz val="11"/>
        <rFont val="Calibri"/>
        <family val="2"/>
      </rPr>
      <t xml:space="preserve"> Vice-Presidente</t>
    </r>
  </si>
  <si>
    <r>
      <t xml:space="preserve">                                                          SÉRGIO LUIZ RIBEIRO MACEDO - </t>
    </r>
    <r>
      <rPr>
        <b/>
        <sz val="11"/>
        <rFont val="Calibri"/>
        <family val="2"/>
      </rPr>
      <t>Membro</t>
    </r>
  </si>
  <si>
    <r>
      <rPr>
        <sz val="14"/>
        <rFont val="Calibri"/>
        <family val="2"/>
        <scheme val="minor"/>
      </rPr>
      <t>DEMONSTRAÇÃO DO</t>
    </r>
    <r>
      <rPr>
        <b/>
        <sz val="14"/>
        <rFont val="Calibri"/>
        <family val="2"/>
        <scheme val="minor"/>
      </rPr>
      <t xml:space="preserve"> CONGLOMERADO PRUDENCIAL DAS MUTAÇÕES DO PATRIMÔNIO LÍQUIDO</t>
    </r>
    <r>
      <rPr>
        <sz val="14"/>
        <rFont val="Calibri"/>
        <family val="2"/>
        <scheme val="minor"/>
      </rPr>
      <t xml:space="preserve"> EM 31 DE DEZEMBRO DE 2020</t>
    </r>
  </si>
  <si>
    <t>Goiânia, 19 de março 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</si>
</sst>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_);_(@_)"/>
  </numFmts>
  <fonts count="18" x14ac:knownFonts="1"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Arial Narrow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0"/>
      <name val="Arial"/>
      <family val="2"/>
    </font>
    <font>
      <sz val="10"/>
      <name val="Calibri"/>
      <family val="2"/>
      <scheme val="minor"/>
    </font>
    <font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65">
    <xf numFmtId="0" fontId="0" fillId="0" borderId="0" xfId="0"/>
    <xf numFmtId="0" fontId="1" fillId="2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3" fontId="3" fillId="2" borderId="0" xfId="0" applyNumberFormat="1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3" fontId="4" fillId="2" borderId="0" xfId="0" applyNumberFormat="1" applyFont="1" applyFill="1" applyAlignment="1">
      <alignment horizontal="left" vertical="center"/>
    </xf>
    <xf numFmtId="3" fontId="6" fillId="2" borderId="1" xfId="1" applyNumberFormat="1" applyFont="1" applyFill="1" applyBorder="1" applyAlignment="1">
      <alignment horizontal="center" vertical="center" wrapText="1"/>
    </xf>
    <xf numFmtId="49" fontId="6" fillId="2" borderId="1" xfId="1" applyNumberFormat="1" applyFont="1" applyFill="1" applyBorder="1" applyAlignment="1">
      <alignment horizontal="left" vertical="center" wrapText="1"/>
    </xf>
    <xf numFmtId="164" fontId="4" fillId="2" borderId="5" xfId="1" applyNumberFormat="1" applyFont="1" applyFill="1" applyBorder="1" applyAlignment="1">
      <alignment horizontal="right" vertical="center"/>
    </xf>
    <xf numFmtId="164" fontId="4" fillId="2" borderId="1" xfId="1" applyNumberFormat="1" applyFont="1" applyFill="1" applyBorder="1" applyAlignment="1">
      <alignment horizontal="right" vertical="center"/>
    </xf>
    <xf numFmtId="0" fontId="7" fillId="2" borderId="7" xfId="1" applyFont="1" applyFill="1" applyBorder="1" applyAlignment="1">
      <alignment horizontal="left" vertical="center" wrapText="1"/>
    </xf>
    <xf numFmtId="164" fontId="8" fillId="2" borderId="8" xfId="1" applyNumberFormat="1" applyFont="1" applyFill="1" applyBorder="1" applyAlignment="1">
      <alignment horizontal="right" vertical="center"/>
    </xf>
    <xf numFmtId="164" fontId="8" fillId="2" borderId="7" xfId="1" applyNumberFormat="1" applyFont="1" applyFill="1" applyBorder="1" applyAlignment="1">
      <alignment horizontal="right" vertical="center"/>
    </xf>
    <xf numFmtId="0" fontId="7" fillId="2" borderId="7" xfId="1" applyFont="1" applyFill="1" applyBorder="1" applyAlignment="1">
      <alignment horizontal="left" vertical="center"/>
    </xf>
    <xf numFmtId="0" fontId="6" fillId="2" borderId="1" xfId="1" applyFont="1" applyFill="1" applyBorder="1" applyAlignment="1">
      <alignment horizontal="left" vertical="center"/>
    </xf>
    <xf numFmtId="0" fontId="6" fillId="2" borderId="7" xfId="1" applyFont="1" applyFill="1" applyBorder="1" applyAlignment="1">
      <alignment horizontal="left" vertical="center"/>
    </xf>
    <xf numFmtId="164" fontId="4" fillId="2" borderId="0" xfId="1" applyNumberFormat="1" applyFont="1" applyFill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164" fontId="4" fillId="2" borderId="7" xfId="1" applyNumberFormat="1" applyFont="1" applyFill="1" applyBorder="1" applyAlignment="1">
      <alignment horizontal="right" vertical="center"/>
    </xf>
    <xf numFmtId="164" fontId="4" fillId="2" borderId="6" xfId="1" applyNumberFormat="1" applyFont="1" applyFill="1" applyBorder="1" applyAlignment="1">
      <alignment horizontal="right" vertical="center"/>
    </xf>
    <xf numFmtId="49" fontId="6" fillId="0" borderId="1" xfId="1" applyNumberFormat="1" applyFont="1" applyBorder="1" applyAlignment="1">
      <alignment horizontal="left" vertical="center" wrapText="1"/>
    </xf>
    <xf numFmtId="0" fontId="6" fillId="2" borderId="1" xfId="1" applyFont="1" applyFill="1" applyBorder="1" applyAlignment="1">
      <alignment horizontal="left" vertical="center" wrapText="1"/>
    </xf>
    <xf numFmtId="0" fontId="7" fillId="2" borderId="0" xfId="1" applyFont="1" applyFill="1" applyAlignment="1">
      <alignment horizontal="left" vertical="center" wrapText="1"/>
    </xf>
    <xf numFmtId="164" fontId="8" fillId="2" borderId="0" xfId="1" applyNumberFormat="1" applyFont="1" applyFill="1" applyAlignment="1">
      <alignment horizontal="right" vertical="center"/>
    </xf>
    <xf numFmtId="164" fontId="9" fillId="2" borderId="7" xfId="1" applyNumberFormat="1" applyFont="1" applyFill="1" applyBorder="1" applyAlignment="1">
      <alignment horizontal="right" vertical="center"/>
    </xf>
    <xf numFmtId="0" fontId="7" fillId="2" borderId="9" xfId="1" applyFont="1" applyFill="1" applyBorder="1" applyAlignment="1">
      <alignment horizontal="left" vertical="center"/>
    </xf>
    <xf numFmtId="164" fontId="7" fillId="2" borderId="7" xfId="1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0" fillId="0" borderId="0" xfId="0" quotePrefix="1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6" fillId="2" borderId="1" xfId="1" applyFont="1" applyFill="1" applyBorder="1" applyAlignment="1">
      <alignment horizontal="center" vertical="center" wrapText="1"/>
    </xf>
    <xf numFmtId="3" fontId="6" fillId="2" borderId="2" xfId="1" applyNumberFormat="1" applyFont="1" applyFill="1" applyBorder="1" applyAlignment="1">
      <alignment horizontal="center" vertical="center" wrapText="1"/>
    </xf>
    <xf numFmtId="3" fontId="6" fillId="2" borderId="6" xfId="1" applyNumberFormat="1" applyFont="1" applyFill="1" applyBorder="1" applyAlignment="1">
      <alignment horizontal="center" vertical="center" wrapText="1"/>
    </xf>
    <xf numFmtId="3" fontId="6" fillId="2" borderId="3" xfId="1" applyNumberFormat="1" applyFont="1" applyFill="1" applyBorder="1" applyAlignment="1">
      <alignment horizontal="center" vertical="center" wrapText="1"/>
    </xf>
    <xf numFmtId="3" fontId="6" fillId="2" borderId="4" xfId="1" applyNumberFormat="1" applyFont="1" applyFill="1" applyBorder="1" applyAlignment="1">
      <alignment horizontal="center" vertical="center" wrapText="1"/>
    </xf>
    <xf numFmtId="3" fontId="6" fillId="2" borderId="5" xfId="1" applyNumberFormat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left" vertical="center" wrapText="1"/>
    </xf>
    <xf numFmtId="0" fontId="7" fillId="2" borderId="4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10" fillId="2" borderId="10" xfId="0" applyFont="1" applyFill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 wrapText="1"/>
    </xf>
  </cellXfs>
  <cellStyles count="2">
    <cellStyle name="Normal" xfId="0" builtinId="0"/>
    <cellStyle name="Normal 2" xfId="1" xr:uid="{88A5F12F-EC4E-4E08-AE55-C46D3800505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609601</xdr:colOff>
      <xdr:row>1</xdr:row>
      <xdr:rowOff>66675</xdr:rowOff>
    </xdr:from>
    <xdr:to>
      <xdr:col>8</xdr:col>
      <xdr:colOff>733426</xdr:colOff>
      <xdr:row>5</xdr:row>
      <xdr:rowOff>180975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ABCEB2E5-6F44-4267-AD91-E55D049324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7851" y="247650"/>
          <a:ext cx="2838450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142875</xdr:colOff>
      <xdr:row>0</xdr:row>
      <xdr:rowOff>142875</xdr:rowOff>
    </xdr:from>
    <xdr:to>
      <xdr:col>1</xdr:col>
      <xdr:colOff>390525</xdr:colOff>
      <xdr:row>5</xdr:row>
      <xdr:rowOff>114300</xdr:rowOff>
    </xdr:to>
    <xdr:pic>
      <xdr:nvPicPr>
        <xdr:cNvPr id="3" name="Imagem 3">
          <a:extLst>
            <a:ext uri="{FF2B5EF4-FFF2-40B4-BE49-F238E27FC236}">
              <a16:creationId xmlns:a16="http://schemas.microsoft.com/office/drawing/2014/main" id="{10C3DBF9-4456-4364-95A4-48E8578A01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142875"/>
          <a:ext cx="275272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5F331-176B-42DA-8AF4-A85050BE1BEE}">
  <dimension ref="A1:J86"/>
  <sheetViews>
    <sheetView tabSelected="1" zoomScaleNormal="100" workbookViewId="0">
      <selection activeCell="A7" sqref="A7:I7"/>
    </sheetView>
  </sheetViews>
  <sheetFormatPr defaultColWidth="14" defaultRowHeight="14.25" customHeight="1" x14ac:dyDescent="0.25"/>
  <cols>
    <col min="1" max="1" width="37.5703125" style="2" customWidth="1"/>
    <col min="2" max="2" width="12.7109375" style="2" customWidth="1"/>
    <col min="3" max="3" width="5.5703125" style="2" hidden="1" customWidth="1"/>
    <col min="4" max="7" width="12.7109375" style="2" customWidth="1"/>
    <col min="8" max="8" width="15.28515625" style="2" customWidth="1"/>
    <col min="9" max="9" width="12.7109375" style="2" customWidth="1"/>
    <col min="10" max="256" width="14" style="2"/>
    <col min="257" max="257" width="37.5703125" style="2" customWidth="1"/>
    <col min="258" max="258" width="12.7109375" style="2" customWidth="1"/>
    <col min="259" max="259" width="0" style="2" hidden="1" customWidth="1"/>
    <col min="260" max="263" width="12.7109375" style="2" customWidth="1"/>
    <col min="264" max="264" width="15.28515625" style="2" customWidth="1"/>
    <col min="265" max="265" width="12.7109375" style="2" customWidth="1"/>
    <col min="266" max="512" width="14" style="2"/>
    <col min="513" max="513" width="37.5703125" style="2" customWidth="1"/>
    <col min="514" max="514" width="12.7109375" style="2" customWidth="1"/>
    <col min="515" max="515" width="0" style="2" hidden="1" customWidth="1"/>
    <col min="516" max="519" width="12.7109375" style="2" customWidth="1"/>
    <col min="520" max="520" width="15.28515625" style="2" customWidth="1"/>
    <col min="521" max="521" width="12.7109375" style="2" customWidth="1"/>
    <col min="522" max="768" width="14" style="2"/>
    <col min="769" max="769" width="37.5703125" style="2" customWidth="1"/>
    <col min="770" max="770" width="12.7109375" style="2" customWidth="1"/>
    <col min="771" max="771" width="0" style="2" hidden="1" customWidth="1"/>
    <col min="772" max="775" width="12.7109375" style="2" customWidth="1"/>
    <col min="776" max="776" width="15.28515625" style="2" customWidth="1"/>
    <col min="777" max="777" width="12.7109375" style="2" customWidth="1"/>
    <col min="778" max="1024" width="14" style="2"/>
    <col min="1025" max="1025" width="37.5703125" style="2" customWidth="1"/>
    <col min="1026" max="1026" width="12.7109375" style="2" customWidth="1"/>
    <col min="1027" max="1027" width="0" style="2" hidden="1" customWidth="1"/>
    <col min="1028" max="1031" width="12.7109375" style="2" customWidth="1"/>
    <col min="1032" max="1032" width="15.28515625" style="2" customWidth="1"/>
    <col min="1033" max="1033" width="12.7109375" style="2" customWidth="1"/>
    <col min="1034" max="1280" width="14" style="2"/>
    <col min="1281" max="1281" width="37.5703125" style="2" customWidth="1"/>
    <col min="1282" max="1282" width="12.7109375" style="2" customWidth="1"/>
    <col min="1283" max="1283" width="0" style="2" hidden="1" customWidth="1"/>
    <col min="1284" max="1287" width="12.7109375" style="2" customWidth="1"/>
    <col min="1288" max="1288" width="15.28515625" style="2" customWidth="1"/>
    <col min="1289" max="1289" width="12.7109375" style="2" customWidth="1"/>
    <col min="1290" max="1536" width="14" style="2"/>
    <col min="1537" max="1537" width="37.5703125" style="2" customWidth="1"/>
    <col min="1538" max="1538" width="12.7109375" style="2" customWidth="1"/>
    <col min="1539" max="1539" width="0" style="2" hidden="1" customWidth="1"/>
    <col min="1540" max="1543" width="12.7109375" style="2" customWidth="1"/>
    <col min="1544" max="1544" width="15.28515625" style="2" customWidth="1"/>
    <col min="1545" max="1545" width="12.7109375" style="2" customWidth="1"/>
    <col min="1546" max="1792" width="14" style="2"/>
    <col min="1793" max="1793" width="37.5703125" style="2" customWidth="1"/>
    <col min="1794" max="1794" width="12.7109375" style="2" customWidth="1"/>
    <col min="1795" max="1795" width="0" style="2" hidden="1" customWidth="1"/>
    <col min="1796" max="1799" width="12.7109375" style="2" customWidth="1"/>
    <col min="1800" max="1800" width="15.28515625" style="2" customWidth="1"/>
    <col min="1801" max="1801" width="12.7109375" style="2" customWidth="1"/>
    <col min="1802" max="2048" width="14" style="2"/>
    <col min="2049" max="2049" width="37.5703125" style="2" customWidth="1"/>
    <col min="2050" max="2050" width="12.7109375" style="2" customWidth="1"/>
    <col min="2051" max="2051" width="0" style="2" hidden="1" customWidth="1"/>
    <col min="2052" max="2055" width="12.7109375" style="2" customWidth="1"/>
    <col min="2056" max="2056" width="15.28515625" style="2" customWidth="1"/>
    <col min="2057" max="2057" width="12.7109375" style="2" customWidth="1"/>
    <col min="2058" max="2304" width="14" style="2"/>
    <col min="2305" max="2305" width="37.5703125" style="2" customWidth="1"/>
    <col min="2306" max="2306" width="12.7109375" style="2" customWidth="1"/>
    <col min="2307" max="2307" width="0" style="2" hidden="1" customWidth="1"/>
    <col min="2308" max="2311" width="12.7109375" style="2" customWidth="1"/>
    <col min="2312" max="2312" width="15.28515625" style="2" customWidth="1"/>
    <col min="2313" max="2313" width="12.7109375" style="2" customWidth="1"/>
    <col min="2314" max="2560" width="14" style="2"/>
    <col min="2561" max="2561" width="37.5703125" style="2" customWidth="1"/>
    <col min="2562" max="2562" width="12.7109375" style="2" customWidth="1"/>
    <col min="2563" max="2563" width="0" style="2" hidden="1" customWidth="1"/>
    <col min="2564" max="2567" width="12.7109375" style="2" customWidth="1"/>
    <col min="2568" max="2568" width="15.28515625" style="2" customWidth="1"/>
    <col min="2569" max="2569" width="12.7109375" style="2" customWidth="1"/>
    <col min="2570" max="2816" width="14" style="2"/>
    <col min="2817" max="2817" width="37.5703125" style="2" customWidth="1"/>
    <col min="2818" max="2818" width="12.7109375" style="2" customWidth="1"/>
    <col min="2819" max="2819" width="0" style="2" hidden="1" customWidth="1"/>
    <col min="2820" max="2823" width="12.7109375" style="2" customWidth="1"/>
    <col min="2824" max="2824" width="15.28515625" style="2" customWidth="1"/>
    <col min="2825" max="2825" width="12.7109375" style="2" customWidth="1"/>
    <col min="2826" max="3072" width="14" style="2"/>
    <col min="3073" max="3073" width="37.5703125" style="2" customWidth="1"/>
    <col min="3074" max="3074" width="12.7109375" style="2" customWidth="1"/>
    <col min="3075" max="3075" width="0" style="2" hidden="1" customWidth="1"/>
    <col min="3076" max="3079" width="12.7109375" style="2" customWidth="1"/>
    <col min="3080" max="3080" width="15.28515625" style="2" customWidth="1"/>
    <col min="3081" max="3081" width="12.7109375" style="2" customWidth="1"/>
    <col min="3082" max="3328" width="14" style="2"/>
    <col min="3329" max="3329" width="37.5703125" style="2" customWidth="1"/>
    <col min="3330" max="3330" width="12.7109375" style="2" customWidth="1"/>
    <col min="3331" max="3331" width="0" style="2" hidden="1" customWidth="1"/>
    <col min="3332" max="3335" width="12.7109375" style="2" customWidth="1"/>
    <col min="3336" max="3336" width="15.28515625" style="2" customWidth="1"/>
    <col min="3337" max="3337" width="12.7109375" style="2" customWidth="1"/>
    <col min="3338" max="3584" width="14" style="2"/>
    <col min="3585" max="3585" width="37.5703125" style="2" customWidth="1"/>
    <col min="3586" max="3586" width="12.7109375" style="2" customWidth="1"/>
    <col min="3587" max="3587" width="0" style="2" hidden="1" customWidth="1"/>
    <col min="3588" max="3591" width="12.7109375" style="2" customWidth="1"/>
    <col min="3592" max="3592" width="15.28515625" style="2" customWidth="1"/>
    <col min="3593" max="3593" width="12.7109375" style="2" customWidth="1"/>
    <col min="3594" max="3840" width="14" style="2"/>
    <col min="3841" max="3841" width="37.5703125" style="2" customWidth="1"/>
    <col min="3842" max="3842" width="12.7109375" style="2" customWidth="1"/>
    <col min="3843" max="3843" width="0" style="2" hidden="1" customWidth="1"/>
    <col min="3844" max="3847" width="12.7109375" style="2" customWidth="1"/>
    <col min="3848" max="3848" width="15.28515625" style="2" customWidth="1"/>
    <col min="3849" max="3849" width="12.7109375" style="2" customWidth="1"/>
    <col min="3850" max="4096" width="14" style="2"/>
    <col min="4097" max="4097" width="37.5703125" style="2" customWidth="1"/>
    <col min="4098" max="4098" width="12.7109375" style="2" customWidth="1"/>
    <col min="4099" max="4099" width="0" style="2" hidden="1" customWidth="1"/>
    <col min="4100" max="4103" width="12.7109375" style="2" customWidth="1"/>
    <col min="4104" max="4104" width="15.28515625" style="2" customWidth="1"/>
    <col min="4105" max="4105" width="12.7109375" style="2" customWidth="1"/>
    <col min="4106" max="4352" width="14" style="2"/>
    <col min="4353" max="4353" width="37.5703125" style="2" customWidth="1"/>
    <col min="4354" max="4354" width="12.7109375" style="2" customWidth="1"/>
    <col min="4355" max="4355" width="0" style="2" hidden="1" customWidth="1"/>
    <col min="4356" max="4359" width="12.7109375" style="2" customWidth="1"/>
    <col min="4360" max="4360" width="15.28515625" style="2" customWidth="1"/>
    <col min="4361" max="4361" width="12.7109375" style="2" customWidth="1"/>
    <col min="4362" max="4608" width="14" style="2"/>
    <col min="4609" max="4609" width="37.5703125" style="2" customWidth="1"/>
    <col min="4610" max="4610" width="12.7109375" style="2" customWidth="1"/>
    <col min="4611" max="4611" width="0" style="2" hidden="1" customWidth="1"/>
    <col min="4612" max="4615" width="12.7109375" style="2" customWidth="1"/>
    <col min="4616" max="4616" width="15.28515625" style="2" customWidth="1"/>
    <col min="4617" max="4617" width="12.7109375" style="2" customWidth="1"/>
    <col min="4618" max="4864" width="14" style="2"/>
    <col min="4865" max="4865" width="37.5703125" style="2" customWidth="1"/>
    <col min="4866" max="4866" width="12.7109375" style="2" customWidth="1"/>
    <col min="4867" max="4867" width="0" style="2" hidden="1" customWidth="1"/>
    <col min="4868" max="4871" width="12.7109375" style="2" customWidth="1"/>
    <col min="4872" max="4872" width="15.28515625" style="2" customWidth="1"/>
    <col min="4873" max="4873" width="12.7109375" style="2" customWidth="1"/>
    <col min="4874" max="5120" width="14" style="2"/>
    <col min="5121" max="5121" width="37.5703125" style="2" customWidth="1"/>
    <col min="5122" max="5122" width="12.7109375" style="2" customWidth="1"/>
    <col min="5123" max="5123" width="0" style="2" hidden="1" customWidth="1"/>
    <col min="5124" max="5127" width="12.7109375" style="2" customWidth="1"/>
    <col min="5128" max="5128" width="15.28515625" style="2" customWidth="1"/>
    <col min="5129" max="5129" width="12.7109375" style="2" customWidth="1"/>
    <col min="5130" max="5376" width="14" style="2"/>
    <col min="5377" max="5377" width="37.5703125" style="2" customWidth="1"/>
    <col min="5378" max="5378" width="12.7109375" style="2" customWidth="1"/>
    <col min="5379" max="5379" width="0" style="2" hidden="1" customWidth="1"/>
    <col min="5380" max="5383" width="12.7109375" style="2" customWidth="1"/>
    <col min="5384" max="5384" width="15.28515625" style="2" customWidth="1"/>
    <col min="5385" max="5385" width="12.7109375" style="2" customWidth="1"/>
    <col min="5386" max="5632" width="14" style="2"/>
    <col min="5633" max="5633" width="37.5703125" style="2" customWidth="1"/>
    <col min="5634" max="5634" width="12.7109375" style="2" customWidth="1"/>
    <col min="5635" max="5635" width="0" style="2" hidden="1" customWidth="1"/>
    <col min="5636" max="5639" width="12.7109375" style="2" customWidth="1"/>
    <col min="5640" max="5640" width="15.28515625" style="2" customWidth="1"/>
    <col min="5641" max="5641" width="12.7109375" style="2" customWidth="1"/>
    <col min="5642" max="5888" width="14" style="2"/>
    <col min="5889" max="5889" width="37.5703125" style="2" customWidth="1"/>
    <col min="5890" max="5890" width="12.7109375" style="2" customWidth="1"/>
    <col min="5891" max="5891" width="0" style="2" hidden="1" customWidth="1"/>
    <col min="5892" max="5895" width="12.7109375" style="2" customWidth="1"/>
    <col min="5896" max="5896" width="15.28515625" style="2" customWidth="1"/>
    <col min="5897" max="5897" width="12.7109375" style="2" customWidth="1"/>
    <col min="5898" max="6144" width="14" style="2"/>
    <col min="6145" max="6145" width="37.5703125" style="2" customWidth="1"/>
    <col min="6146" max="6146" width="12.7109375" style="2" customWidth="1"/>
    <col min="6147" max="6147" width="0" style="2" hidden="1" customWidth="1"/>
    <col min="6148" max="6151" width="12.7109375" style="2" customWidth="1"/>
    <col min="6152" max="6152" width="15.28515625" style="2" customWidth="1"/>
    <col min="6153" max="6153" width="12.7109375" style="2" customWidth="1"/>
    <col min="6154" max="6400" width="14" style="2"/>
    <col min="6401" max="6401" width="37.5703125" style="2" customWidth="1"/>
    <col min="6402" max="6402" width="12.7109375" style="2" customWidth="1"/>
    <col min="6403" max="6403" width="0" style="2" hidden="1" customWidth="1"/>
    <col min="6404" max="6407" width="12.7109375" style="2" customWidth="1"/>
    <col min="6408" max="6408" width="15.28515625" style="2" customWidth="1"/>
    <col min="6409" max="6409" width="12.7109375" style="2" customWidth="1"/>
    <col min="6410" max="6656" width="14" style="2"/>
    <col min="6657" max="6657" width="37.5703125" style="2" customWidth="1"/>
    <col min="6658" max="6658" width="12.7109375" style="2" customWidth="1"/>
    <col min="6659" max="6659" width="0" style="2" hidden="1" customWidth="1"/>
    <col min="6660" max="6663" width="12.7109375" style="2" customWidth="1"/>
    <col min="6664" max="6664" width="15.28515625" style="2" customWidth="1"/>
    <col min="6665" max="6665" width="12.7109375" style="2" customWidth="1"/>
    <col min="6666" max="6912" width="14" style="2"/>
    <col min="6913" max="6913" width="37.5703125" style="2" customWidth="1"/>
    <col min="6914" max="6914" width="12.7109375" style="2" customWidth="1"/>
    <col min="6915" max="6915" width="0" style="2" hidden="1" customWidth="1"/>
    <col min="6916" max="6919" width="12.7109375" style="2" customWidth="1"/>
    <col min="6920" max="6920" width="15.28515625" style="2" customWidth="1"/>
    <col min="6921" max="6921" width="12.7109375" style="2" customWidth="1"/>
    <col min="6922" max="7168" width="14" style="2"/>
    <col min="7169" max="7169" width="37.5703125" style="2" customWidth="1"/>
    <col min="7170" max="7170" width="12.7109375" style="2" customWidth="1"/>
    <col min="7171" max="7171" width="0" style="2" hidden="1" customWidth="1"/>
    <col min="7172" max="7175" width="12.7109375" style="2" customWidth="1"/>
    <col min="7176" max="7176" width="15.28515625" style="2" customWidth="1"/>
    <col min="7177" max="7177" width="12.7109375" style="2" customWidth="1"/>
    <col min="7178" max="7424" width="14" style="2"/>
    <col min="7425" max="7425" width="37.5703125" style="2" customWidth="1"/>
    <col min="7426" max="7426" width="12.7109375" style="2" customWidth="1"/>
    <col min="7427" max="7427" width="0" style="2" hidden="1" customWidth="1"/>
    <col min="7428" max="7431" width="12.7109375" style="2" customWidth="1"/>
    <col min="7432" max="7432" width="15.28515625" style="2" customWidth="1"/>
    <col min="7433" max="7433" width="12.7109375" style="2" customWidth="1"/>
    <col min="7434" max="7680" width="14" style="2"/>
    <col min="7681" max="7681" width="37.5703125" style="2" customWidth="1"/>
    <col min="7682" max="7682" width="12.7109375" style="2" customWidth="1"/>
    <col min="7683" max="7683" width="0" style="2" hidden="1" customWidth="1"/>
    <col min="7684" max="7687" width="12.7109375" style="2" customWidth="1"/>
    <col min="7688" max="7688" width="15.28515625" style="2" customWidth="1"/>
    <col min="7689" max="7689" width="12.7109375" style="2" customWidth="1"/>
    <col min="7690" max="7936" width="14" style="2"/>
    <col min="7937" max="7937" width="37.5703125" style="2" customWidth="1"/>
    <col min="7938" max="7938" width="12.7109375" style="2" customWidth="1"/>
    <col min="7939" max="7939" width="0" style="2" hidden="1" customWidth="1"/>
    <col min="7940" max="7943" width="12.7109375" style="2" customWidth="1"/>
    <col min="7944" max="7944" width="15.28515625" style="2" customWidth="1"/>
    <col min="7945" max="7945" width="12.7109375" style="2" customWidth="1"/>
    <col min="7946" max="8192" width="14" style="2"/>
    <col min="8193" max="8193" width="37.5703125" style="2" customWidth="1"/>
    <col min="8194" max="8194" width="12.7109375" style="2" customWidth="1"/>
    <col min="8195" max="8195" width="0" style="2" hidden="1" customWidth="1"/>
    <col min="8196" max="8199" width="12.7109375" style="2" customWidth="1"/>
    <col min="8200" max="8200" width="15.28515625" style="2" customWidth="1"/>
    <col min="8201" max="8201" width="12.7109375" style="2" customWidth="1"/>
    <col min="8202" max="8448" width="14" style="2"/>
    <col min="8449" max="8449" width="37.5703125" style="2" customWidth="1"/>
    <col min="8450" max="8450" width="12.7109375" style="2" customWidth="1"/>
    <col min="8451" max="8451" width="0" style="2" hidden="1" customWidth="1"/>
    <col min="8452" max="8455" width="12.7109375" style="2" customWidth="1"/>
    <col min="8456" max="8456" width="15.28515625" style="2" customWidth="1"/>
    <col min="8457" max="8457" width="12.7109375" style="2" customWidth="1"/>
    <col min="8458" max="8704" width="14" style="2"/>
    <col min="8705" max="8705" width="37.5703125" style="2" customWidth="1"/>
    <col min="8706" max="8706" width="12.7109375" style="2" customWidth="1"/>
    <col min="8707" max="8707" width="0" style="2" hidden="1" customWidth="1"/>
    <col min="8708" max="8711" width="12.7109375" style="2" customWidth="1"/>
    <col min="8712" max="8712" width="15.28515625" style="2" customWidth="1"/>
    <col min="8713" max="8713" width="12.7109375" style="2" customWidth="1"/>
    <col min="8714" max="8960" width="14" style="2"/>
    <col min="8961" max="8961" width="37.5703125" style="2" customWidth="1"/>
    <col min="8962" max="8962" width="12.7109375" style="2" customWidth="1"/>
    <col min="8963" max="8963" width="0" style="2" hidden="1" customWidth="1"/>
    <col min="8964" max="8967" width="12.7109375" style="2" customWidth="1"/>
    <col min="8968" max="8968" width="15.28515625" style="2" customWidth="1"/>
    <col min="8969" max="8969" width="12.7109375" style="2" customWidth="1"/>
    <col min="8970" max="9216" width="14" style="2"/>
    <col min="9217" max="9217" width="37.5703125" style="2" customWidth="1"/>
    <col min="9218" max="9218" width="12.7109375" style="2" customWidth="1"/>
    <col min="9219" max="9219" width="0" style="2" hidden="1" customWidth="1"/>
    <col min="9220" max="9223" width="12.7109375" style="2" customWidth="1"/>
    <col min="9224" max="9224" width="15.28515625" style="2" customWidth="1"/>
    <col min="9225" max="9225" width="12.7109375" style="2" customWidth="1"/>
    <col min="9226" max="9472" width="14" style="2"/>
    <col min="9473" max="9473" width="37.5703125" style="2" customWidth="1"/>
    <col min="9474" max="9474" width="12.7109375" style="2" customWidth="1"/>
    <col min="9475" max="9475" width="0" style="2" hidden="1" customWidth="1"/>
    <col min="9476" max="9479" width="12.7109375" style="2" customWidth="1"/>
    <col min="9480" max="9480" width="15.28515625" style="2" customWidth="1"/>
    <col min="9481" max="9481" width="12.7109375" style="2" customWidth="1"/>
    <col min="9482" max="9728" width="14" style="2"/>
    <col min="9729" max="9729" width="37.5703125" style="2" customWidth="1"/>
    <col min="9730" max="9730" width="12.7109375" style="2" customWidth="1"/>
    <col min="9731" max="9731" width="0" style="2" hidden="1" customWidth="1"/>
    <col min="9732" max="9735" width="12.7109375" style="2" customWidth="1"/>
    <col min="9736" max="9736" width="15.28515625" style="2" customWidth="1"/>
    <col min="9737" max="9737" width="12.7109375" style="2" customWidth="1"/>
    <col min="9738" max="9984" width="14" style="2"/>
    <col min="9985" max="9985" width="37.5703125" style="2" customWidth="1"/>
    <col min="9986" max="9986" width="12.7109375" style="2" customWidth="1"/>
    <col min="9987" max="9987" width="0" style="2" hidden="1" customWidth="1"/>
    <col min="9988" max="9991" width="12.7109375" style="2" customWidth="1"/>
    <col min="9992" max="9992" width="15.28515625" style="2" customWidth="1"/>
    <col min="9993" max="9993" width="12.7109375" style="2" customWidth="1"/>
    <col min="9994" max="10240" width="14" style="2"/>
    <col min="10241" max="10241" width="37.5703125" style="2" customWidth="1"/>
    <col min="10242" max="10242" width="12.7109375" style="2" customWidth="1"/>
    <col min="10243" max="10243" width="0" style="2" hidden="1" customWidth="1"/>
    <col min="10244" max="10247" width="12.7109375" style="2" customWidth="1"/>
    <col min="10248" max="10248" width="15.28515625" style="2" customWidth="1"/>
    <col min="10249" max="10249" width="12.7109375" style="2" customWidth="1"/>
    <col min="10250" max="10496" width="14" style="2"/>
    <col min="10497" max="10497" width="37.5703125" style="2" customWidth="1"/>
    <col min="10498" max="10498" width="12.7109375" style="2" customWidth="1"/>
    <col min="10499" max="10499" width="0" style="2" hidden="1" customWidth="1"/>
    <col min="10500" max="10503" width="12.7109375" style="2" customWidth="1"/>
    <col min="10504" max="10504" width="15.28515625" style="2" customWidth="1"/>
    <col min="10505" max="10505" width="12.7109375" style="2" customWidth="1"/>
    <col min="10506" max="10752" width="14" style="2"/>
    <col min="10753" max="10753" width="37.5703125" style="2" customWidth="1"/>
    <col min="10754" max="10754" width="12.7109375" style="2" customWidth="1"/>
    <col min="10755" max="10755" width="0" style="2" hidden="1" customWidth="1"/>
    <col min="10756" max="10759" width="12.7109375" style="2" customWidth="1"/>
    <col min="10760" max="10760" width="15.28515625" style="2" customWidth="1"/>
    <col min="10761" max="10761" width="12.7109375" style="2" customWidth="1"/>
    <col min="10762" max="11008" width="14" style="2"/>
    <col min="11009" max="11009" width="37.5703125" style="2" customWidth="1"/>
    <col min="11010" max="11010" width="12.7109375" style="2" customWidth="1"/>
    <col min="11011" max="11011" width="0" style="2" hidden="1" customWidth="1"/>
    <col min="11012" max="11015" width="12.7109375" style="2" customWidth="1"/>
    <col min="11016" max="11016" width="15.28515625" style="2" customWidth="1"/>
    <col min="11017" max="11017" width="12.7109375" style="2" customWidth="1"/>
    <col min="11018" max="11264" width="14" style="2"/>
    <col min="11265" max="11265" width="37.5703125" style="2" customWidth="1"/>
    <col min="11266" max="11266" width="12.7109375" style="2" customWidth="1"/>
    <col min="11267" max="11267" width="0" style="2" hidden="1" customWidth="1"/>
    <col min="11268" max="11271" width="12.7109375" style="2" customWidth="1"/>
    <col min="11272" max="11272" width="15.28515625" style="2" customWidth="1"/>
    <col min="11273" max="11273" width="12.7109375" style="2" customWidth="1"/>
    <col min="11274" max="11520" width="14" style="2"/>
    <col min="11521" max="11521" width="37.5703125" style="2" customWidth="1"/>
    <col min="11522" max="11522" width="12.7109375" style="2" customWidth="1"/>
    <col min="11523" max="11523" width="0" style="2" hidden="1" customWidth="1"/>
    <col min="11524" max="11527" width="12.7109375" style="2" customWidth="1"/>
    <col min="11528" max="11528" width="15.28515625" style="2" customWidth="1"/>
    <col min="11529" max="11529" width="12.7109375" style="2" customWidth="1"/>
    <col min="11530" max="11776" width="14" style="2"/>
    <col min="11777" max="11777" width="37.5703125" style="2" customWidth="1"/>
    <col min="11778" max="11778" width="12.7109375" style="2" customWidth="1"/>
    <col min="11779" max="11779" width="0" style="2" hidden="1" customWidth="1"/>
    <col min="11780" max="11783" width="12.7109375" style="2" customWidth="1"/>
    <col min="11784" max="11784" width="15.28515625" style="2" customWidth="1"/>
    <col min="11785" max="11785" width="12.7109375" style="2" customWidth="1"/>
    <col min="11786" max="12032" width="14" style="2"/>
    <col min="12033" max="12033" width="37.5703125" style="2" customWidth="1"/>
    <col min="12034" max="12034" width="12.7109375" style="2" customWidth="1"/>
    <col min="12035" max="12035" width="0" style="2" hidden="1" customWidth="1"/>
    <col min="12036" max="12039" width="12.7109375" style="2" customWidth="1"/>
    <col min="12040" max="12040" width="15.28515625" style="2" customWidth="1"/>
    <col min="12041" max="12041" width="12.7109375" style="2" customWidth="1"/>
    <col min="12042" max="12288" width="14" style="2"/>
    <col min="12289" max="12289" width="37.5703125" style="2" customWidth="1"/>
    <col min="12290" max="12290" width="12.7109375" style="2" customWidth="1"/>
    <col min="12291" max="12291" width="0" style="2" hidden="1" customWidth="1"/>
    <col min="12292" max="12295" width="12.7109375" style="2" customWidth="1"/>
    <col min="12296" max="12296" width="15.28515625" style="2" customWidth="1"/>
    <col min="12297" max="12297" width="12.7109375" style="2" customWidth="1"/>
    <col min="12298" max="12544" width="14" style="2"/>
    <col min="12545" max="12545" width="37.5703125" style="2" customWidth="1"/>
    <col min="12546" max="12546" width="12.7109375" style="2" customWidth="1"/>
    <col min="12547" max="12547" width="0" style="2" hidden="1" customWidth="1"/>
    <col min="12548" max="12551" width="12.7109375" style="2" customWidth="1"/>
    <col min="12552" max="12552" width="15.28515625" style="2" customWidth="1"/>
    <col min="12553" max="12553" width="12.7109375" style="2" customWidth="1"/>
    <col min="12554" max="12800" width="14" style="2"/>
    <col min="12801" max="12801" width="37.5703125" style="2" customWidth="1"/>
    <col min="12802" max="12802" width="12.7109375" style="2" customWidth="1"/>
    <col min="12803" max="12803" width="0" style="2" hidden="1" customWidth="1"/>
    <col min="12804" max="12807" width="12.7109375" style="2" customWidth="1"/>
    <col min="12808" max="12808" width="15.28515625" style="2" customWidth="1"/>
    <col min="12809" max="12809" width="12.7109375" style="2" customWidth="1"/>
    <col min="12810" max="13056" width="14" style="2"/>
    <col min="13057" max="13057" width="37.5703125" style="2" customWidth="1"/>
    <col min="13058" max="13058" width="12.7109375" style="2" customWidth="1"/>
    <col min="13059" max="13059" width="0" style="2" hidden="1" customWidth="1"/>
    <col min="13060" max="13063" width="12.7109375" style="2" customWidth="1"/>
    <col min="13064" max="13064" width="15.28515625" style="2" customWidth="1"/>
    <col min="13065" max="13065" width="12.7109375" style="2" customWidth="1"/>
    <col min="13066" max="13312" width="14" style="2"/>
    <col min="13313" max="13313" width="37.5703125" style="2" customWidth="1"/>
    <col min="13314" max="13314" width="12.7109375" style="2" customWidth="1"/>
    <col min="13315" max="13315" width="0" style="2" hidden="1" customWidth="1"/>
    <col min="13316" max="13319" width="12.7109375" style="2" customWidth="1"/>
    <col min="13320" max="13320" width="15.28515625" style="2" customWidth="1"/>
    <col min="13321" max="13321" width="12.7109375" style="2" customWidth="1"/>
    <col min="13322" max="13568" width="14" style="2"/>
    <col min="13569" max="13569" width="37.5703125" style="2" customWidth="1"/>
    <col min="13570" max="13570" width="12.7109375" style="2" customWidth="1"/>
    <col min="13571" max="13571" width="0" style="2" hidden="1" customWidth="1"/>
    <col min="13572" max="13575" width="12.7109375" style="2" customWidth="1"/>
    <col min="13576" max="13576" width="15.28515625" style="2" customWidth="1"/>
    <col min="13577" max="13577" width="12.7109375" style="2" customWidth="1"/>
    <col min="13578" max="13824" width="14" style="2"/>
    <col min="13825" max="13825" width="37.5703125" style="2" customWidth="1"/>
    <col min="13826" max="13826" width="12.7109375" style="2" customWidth="1"/>
    <col min="13827" max="13827" width="0" style="2" hidden="1" customWidth="1"/>
    <col min="13828" max="13831" width="12.7109375" style="2" customWidth="1"/>
    <col min="13832" max="13832" width="15.28515625" style="2" customWidth="1"/>
    <col min="13833" max="13833" width="12.7109375" style="2" customWidth="1"/>
    <col min="13834" max="14080" width="14" style="2"/>
    <col min="14081" max="14081" width="37.5703125" style="2" customWidth="1"/>
    <col min="14082" max="14082" width="12.7109375" style="2" customWidth="1"/>
    <col min="14083" max="14083" width="0" style="2" hidden="1" customWidth="1"/>
    <col min="14084" max="14087" width="12.7109375" style="2" customWidth="1"/>
    <col min="14088" max="14088" width="15.28515625" style="2" customWidth="1"/>
    <col min="14089" max="14089" width="12.7109375" style="2" customWidth="1"/>
    <col min="14090" max="14336" width="14" style="2"/>
    <col min="14337" max="14337" width="37.5703125" style="2" customWidth="1"/>
    <col min="14338" max="14338" width="12.7109375" style="2" customWidth="1"/>
    <col min="14339" max="14339" width="0" style="2" hidden="1" customWidth="1"/>
    <col min="14340" max="14343" width="12.7109375" style="2" customWidth="1"/>
    <col min="14344" max="14344" width="15.28515625" style="2" customWidth="1"/>
    <col min="14345" max="14345" width="12.7109375" style="2" customWidth="1"/>
    <col min="14346" max="14592" width="14" style="2"/>
    <col min="14593" max="14593" width="37.5703125" style="2" customWidth="1"/>
    <col min="14594" max="14594" width="12.7109375" style="2" customWidth="1"/>
    <col min="14595" max="14595" width="0" style="2" hidden="1" customWidth="1"/>
    <col min="14596" max="14599" width="12.7109375" style="2" customWidth="1"/>
    <col min="14600" max="14600" width="15.28515625" style="2" customWidth="1"/>
    <col min="14601" max="14601" width="12.7109375" style="2" customWidth="1"/>
    <col min="14602" max="14848" width="14" style="2"/>
    <col min="14849" max="14849" width="37.5703125" style="2" customWidth="1"/>
    <col min="14850" max="14850" width="12.7109375" style="2" customWidth="1"/>
    <col min="14851" max="14851" width="0" style="2" hidden="1" customWidth="1"/>
    <col min="14852" max="14855" width="12.7109375" style="2" customWidth="1"/>
    <col min="14856" max="14856" width="15.28515625" style="2" customWidth="1"/>
    <col min="14857" max="14857" width="12.7109375" style="2" customWidth="1"/>
    <col min="14858" max="15104" width="14" style="2"/>
    <col min="15105" max="15105" width="37.5703125" style="2" customWidth="1"/>
    <col min="15106" max="15106" width="12.7109375" style="2" customWidth="1"/>
    <col min="15107" max="15107" width="0" style="2" hidden="1" customWidth="1"/>
    <col min="15108" max="15111" width="12.7109375" style="2" customWidth="1"/>
    <col min="15112" max="15112" width="15.28515625" style="2" customWidth="1"/>
    <col min="15113" max="15113" width="12.7109375" style="2" customWidth="1"/>
    <col min="15114" max="15360" width="14" style="2"/>
    <col min="15361" max="15361" width="37.5703125" style="2" customWidth="1"/>
    <col min="15362" max="15362" width="12.7109375" style="2" customWidth="1"/>
    <col min="15363" max="15363" width="0" style="2" hidden="1" customWidth="1"/>
    <col min="15364" max="15367" width="12.7109375" style="2" customWidth="1"/>
    <col min="15368" max="15368" width="15.28515625" style="2" customWidth="1"/>
    <col min="15369" max="15369" width="12.7109375" style="2" customWidth="1"/>
    <col min="15370" max="15616" width="14" style="2"/>
    <col min="15617" max="15617" width="37.5703125" style="2" customWidth="1"/>
    <col min="15618" max="15618" width="12.7109375" style="2" customWidth="1"/>
    <col min="15619" max="15619" width="0" style="2" hidden="1" customWidth="1"/>
    <col min="15620" max="15623" width="12.7109375" style="2" customWidth="1"/>
    <col min="15624" max="15624" width="15.28515625" style="2" customWidth="1"/>
    <col min="15625" max="15625" width="12.7109375" style="2" customWidth="1"/>
    <col min="15626" max="15872" width="14" style="2"/>
    <col min="15873" max="15873" width="37.5703125" style="2" customWidth="1"/>
    <col min="15874" max="15874" width="12.7109375" style="2" customWidth="1"/>
    <col min="15875" max="15875" width="0" style="2" hidden="1" customWidth="1"/>
    <col min="15876" max="15879" width="12.7109375" style="2" customWidth="1"/>
    <col min="15880" max="15880" width="15.28515625" style="2" customWidth="1"/>
    <col min="15881" max="15881" width="12.7109375" style="2" customWidth="1"/>
    <col min="15882" max="16128" width="14" style="2"/>
    <col min="16129" max="16129" width="37.5703125" style="2" customWidth="1"/>
    <col min="16130" max="16130" width="12.7109375" style="2" customWidth="1"/>
    <col min="16131" max="16131" width="0" style="2" hidden="1" customWidth="1"/>
    <col min="16132" max="16135" width="12.7109375" style="2" customWidth="1"/>
    <col min="16136" max="16136" width="15.28515625" style="2" customWidth="1"/>
    <col min="16137" max="16137" width="12.7109375" style="2" customWidth="1"/>
    <col min="16138" max="16384" width="14" style="2"/>
  </cols>
  <sheetData>
    <row r="1" spans="1:9" ht="14.25" customHeight="1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ht="14.25" customHeight="1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ht="14.25" customHeight="1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ht="14.25" customHeight="1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ht="14.25" customHeight="1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ht="20.25" customHeight="1" x14ac:dyDescent="0.25">
      <c r="A6" s="50"/>
      <c r="B6" s="50"/>
      <c r="C6" s="50"/>
      <c r="D6" s="50"/>
      <c r="E6" s="50"/>
      <c r="F6" s="50"/>
      <c r="G6" s="50"/>
      <c r="H6" s="50"/>
      <c r="I6" s="50"/>
    </row>
    <row r="7" spans="1:9" ht="36.75" customHeight="1" x14ac:dyDescent="0.25">
      <c r="A7" s="64" t="s">
        <v>63</v>
      </c>
      <c r="B7" s="64"/>
      <c r="C7" s="64"/>
      <c r="D7" s="64"/>
      <c r="E7" s="64"/>
      <c r="F7" s="64"/>
      <c r="G7" s="64"/>
      <c r="H7" s="64"/>
      <c r="I7" s="64"/>
    </row>
    <row r="8" spans="1:9" ht="20.25" customHeight="1" x14ac:dyDescent="0.25">
      <c r="A8" s="3"/>
      <c r="B8" s="3"/>
      <c r="C8" s="3"/>
      <c r="D8" s="3"/>
      <c r="E8" s="3"/>
      <c r="F8" s="3"/>
      <c r="G8" s="3"/>
      <c r="H8" s="3"/>
      <c r="I8" s="3"/>
    </row>
    <row r="9" spans="1:9" ht="14.25" customHeight="1" x14ac:dyDescent="0.25">
      <c r="A9" s="51" t="s">
        <v>0</v>
      </c>
      <c r="B9" s="51"/>
      <c r="C9" s="51"/>
      <c r="D9" s="51"/>
      <c r="E9" s="51"/>
      <c r="F9" s="51"/>
      <c r="G9" s="51"/>
      <c r="H9" s="51"/>
      <c r="I9" s="51"/>
    </row>
    <row r="10" spans="1:9" ht="14.25" customHeight="1" x14ac:dyDescent="0.25">
      <c r="A10" s="52" t="s">
        <v>1</v>
      </c>
      <c r="B10" s="52"/>
      <c r="C10" s="52"/>
      <c r="D10" s="52"/>
      <c r="E10" s="52"/>
      <c r="F10" s="4"/>
      <c r="G10" s="4"/>
      <c r="H10" s="4"/>
      <c r="I10" s="4"/>
    </row>
    <row r="11" spans="1:9" ht="14.25" customHeight="1" x14ac:dyDescent="0.25">
      <c r="A11" s="5" t="s">
        <v>2</v>
      </c>
      <c r="B11" s="6"/>
      <c r="C11" s="6"/>
      <c r="D11" s="6"/>
      <c r="E11" s="6"/>
      <c r="F11" s="6"/>
      <c r="G11" s="6"/>
      <c r="H11" s="5"/>
      <c r="I11" s="5"/>
    </row>
    <row r="12" spans="1:9" ht="14.25" customHeight="1" x14ac:dyDescent="0.25">
      <c r="A12" s="7"/>
      <c r="B12" s="8"/>
      <c r="C12" s="8"/>
      <c r="D12" s="8"/>
      <c r="E12" s="8"/>
      <c r="F12" s="8"/>
      <c r="G12" s="8"/>
      <c r="H12" s="7"/>
      <c r="I12" s="5" t="s">
        <v>3</v>
      </c>
    </row>
    <row r="13" spans="1:9" ht="24" customHeight="1" x14ac:dyDescent="0.25">
      <c r="A13" s="53" t="s">
        <v>4</v>
      </c>
      <c r="B13" s="54" t="s">
        <v>5</v>
      </c>
      <c r="C13" s="54" t="s">
        <v>6</v>
      </c>
      <c r="D13" s="54" t="s">
        <v>7</v>
      </c>
      <c r="E13" s="56" t="s">
        <v>8</v>
      </c>
      <c r="F13" s="57"/>
      <c r="G13" s="58"/>
      <c r="H13" s="54" t="s">
        <v>9</v>
      </c>
      <c r="I13" s="54" t="s">
        <v>10</v>
      </c>
    </row>
    <row r="14" spans="1:9" ht="31.5" x14ac:dyDescent="0.25">
      <c r="A14" s="53"/>
      <c r="B14" s="55"/>
      <c r="C14" s="55"/>
      <c r="D14" s="55"/>
      <c r="E14" s="9" t="s">
        <v>11</v>
      </c>
      <c r="F14" s="9" t="s">
        <v>12</v>
      </c>
      <c r="G14" s="9" t="s">
        <v>13</v>
      </c>
      <c r="H14" s="55"/>
      <c r="I14" s="55"/>
    </row>
    <row r="15" spans="1:9" ht="14.25" hidden="1" customHeight="1" x14ac:dyDescent="0.25">
      <c r="A15" s="10" t="s">
        <v>14</v>
      </c>
      <c r="B15" s="11">
        <v>95423</v>
      </c>
      <c r="C15" s="12">
        <v>0</v>
      </c>
      <c r="D15" s="12">
        <v>0</v>
      </c>
      <c r="E15" s="12">
        <v>2189</v>
      </c>
      <c r="F15" s="12">
        <v>2848</v>
      </c>
      <c r="G15" s="12">
        <v>105</v>
      </c>
      <c r="H15" s="12">
        <v>0</v>
      </c>
      <c r="I15" s="12">
        <f>SUM(B15:H15)</f>
        <v>100565</v>
      </c>
    </row>
    <row r="16" spans="1:9" ht="14.25" hidden="1" customHeight="1" x14ac:dyDescent="0.25">
      <c r="A16" s="13" t="s">
        <v>15</v>
      </c>
      <c r="B16" s="14">
        <v>0</v>
      </c>
      <c r="C16" s="15">
        <v>0</v>
      </c>
      <c r="D16" s="15">
        <v>0</v>
      </c>
      <c r="E16" s="15">
        <v>0</v>
      </c>
      <c r="F16" s="15">
        <v>0</v>
      </c>
      <c r="G16" s="15"/>
      <c r="H16" s="15">
        <v>0</v>
      </c>
      <c r="I16" s="15">
        <f t="shared" ref="I16:I24" si="0">SUM(B16:H16)</f>
        <v>0</v>
      </c>
    </row>
    <row r="17" spans="1:9" ht="14.25" hidden="1" customHeight="1" x14ac:dyDescent="0.25">
      <c r="A17" s="13" t="s">
        <v>16</v>
      </c>
      <c r="B17" s="14">
        <v>0</v>
      </c>
      <c r="C17" s="15">
        <v>0</v>
      </c>
      <c r="D17" s="15">
        <v>0</v>
      </c>
      <c r="E17" s="15">
        <v>0</v>
      </c>
      <c r="F17" s="15">
        <v>0</v>
      </c>
      <c r="G17" s="15">
        <v>3865</v>
      </c>
      <c r="H17" s="15">
        <v>0</v>
      </c>
      <c r="I17" s="15">
        <f t="shared" si="0"/>
        <v>3865</v>
      </c>
    </row>
    <row r="18" spans="1:9" ht="14.25" hidden="1" customHeight="1" x14ac:dyDescent="0.25">
      <c r="A18" s="13" t="s">
        <v>17</v>
      </c>
      <c r="B18" s="14">
        <v>0</v>
      </c>
      <c r="C18" s="15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f t="shared" si="0"/>
        <v>0</v>
      </c>
    </row>
    <row r="19" spans="1:9" ht="14.25" hidden="1" customHeight="1" x14ac:dyDescent="0.25">
      <c r="A19" s="16" t="s">
        <v>18</v>
      </c>
      <c r="B19" s="14">
        <v>0</v>
      </c>
      <c r="C19" s="15">
        <v>0</v>
      </c>
      <c r="D19" s="15">
        <f>B20</f>
        <v>2396</v>
      </c>
      <c r="E19" s="15">
        <v>0</v>
      </c>
      <c r="F19" s="15">
        <v>-1878</v>
      </c>
      <c r="G19" s="15">
        <v>0</v>
      </c>
      <c r="H19" s="15">
        <v>0</v>
      </c>
      <c r="I19" s="15">
        <f t="shared" si="0"/>
        <v>518</v>
      </c>
    </row>
    <row r="20" spans="1:9" ht="14.25" hidden="1" customHeight="1" x14ac:dyDescent="0.25">
      <c r="A20" s="16" t="s">
        <v>19</v>
      </c>
      <c r="B20" s="14">
        <v>2396</v>
      </c>
      <c r="C20" s="15">
        <f>E19</f>
        <v>0</v>
      </c>
      <c r="D20" s="15">
        <f>B20*-1</f>
        <v>-2396</v>
      </c>
      <c r="E20" s="15">
        <v>0</v>
      </c>
      <c r="F20" s="15">
        <v>0</v>
      </c>
      <c r="G20" s="15">
        <v>0</v>
      </c>
      <c r="H20" s="15">
        <v>0</v>
      </c>
      <c r="I20" s="15">
        <f t="shared" si="0"/>
        <v>0</v>
      </c>
    </row>
    <row r="21" spans="1:9" ht="14.25" hidden="1" customHeight="1" x14ac:dyDescent="0.25">
      <c r="A21" s="16" t="s">
        <v>20</v>
      </c>
      <c r="B21" s="14">
        <v>0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>
        <v>3015</v>
      </c>
      <c r="I21" s="15">
        <f t="shared" si="0"/>
        <v>3015</v>
      </c>
    </row>
    <row r="22" spans="1:9" ht="14.25" hidden="1" customHeight="1" x14ac:dyDescent="0.25">
      <c r="A22" s="16" t="s">
        <v>21</v>
      </c>
      <c r="B22" s="14">
        <v>0</v>
      </c>
      <c r="C22" s="15">
        <v>0</v>
      </c>
      <c r="D22" s="15">
        <v>0</v>
      </c>
      <c r="E22" s="15">
        <v>150</v>
      </c>
      <c r="F22" s="15">
        <v>0</v>
      </c>
      <c r="G22" s="15">
        <v>0</v>
      </c>
      <c r="H22" s="15">
        <f>E22*-1</f>
        <v>-150</v>
      </c>
      <c r="I22" s="15">
        <f t="shared" si="0"/>
        <v>0</v>
      </c>
    </row>
    <row r="23" spans="1:9" ht="14.25" hidden="1" customHeight="1" x14ac:dyDescent="0.25">
      <c r="A23" s="16" t="s">
        <v>22</v>
      </c>
      <c r="B23" s="14">
        <v>0</v>
      </c>
      <c r="C23" s="15">
        <v>0</v>
      </c>
      <c r="D23" s="15">
        <v>0</v>
      </c>
      <c r="E23" s="15">
        <v>0</v>
      </c>
      <c r="F23" s="15">
        <v>1040</v>
      </c>
      <c r="G23" s="15">
        <v>0</v>
      </c>
      <c r="H23" s="15">
        <f>F23*-1</f>
        <v>-1040</v>
      </c>
      <c r="I23" s="15">
        <f t="shared" si="0"/>
        <v>0</v>
      </c>
    </row>
    <row r="24" spans="1:9" ht="14.25" hidden="1" customHeight="1" x14ac:dyDescent="0.25">
      <c r="A24" s="16" t="s">
        <v>23</v>
      </c>
      <c r="B24" s="14">
        <v>0</v>
      </c>
      <c r="C24" s="15">
        <v>0</v>
      </c>
      <c r="D24" s="15">
        <v>0</v>
      </c>
      <c r="E24" s="15">
        <v>0</v>
      </c>
      <c r="F24" s="15">
        <v>0</v>
      </c>
      <c r="G24" s="15">
        <v>0</v>
      </c>
      <c r="H24" s="15">
        <v>-1825</v>
      </c>
      <c r="I24" s="15">
        <f t="shared" si="0"/>
        <v>-1825</v>
      </c>
    </row>
    <row r="25" spans="1:9" ht="14.25" hidden="1" customHeight="1" x14ac:dyDescent="0.25">
      <c r="A25" s="17" t="s">
        <v>24</v>
      </c>
      <c r="B25" s="11">
        <f t="shared" ref="B25:H25" si="1">SUM(B15:B24)</f>
        <v>97819</v>
      </c>
      <c r="C25" s="12">
        <f t="shared" si="1"/>
        <v>0</v>
      </c>
      <c r="D25" s="12">
        <f t="shared" si="1"/>
        <v>0</v>
      </c>
      <c r="E25" s="12">
        <f t="shared" si="1"/>
        <v>2339</v>
      </c>
      <c r="F25" s="12">
        <f t="shared" si="1"/>
        <v>2010</v>
      </c>
      <c r="G25" s="12">
        <f t="shared" si="1"/>
        <v>3970</v>
      </c>
      <c r="H25" s="12">
        <f t="shared" si="1"/>
        <v>0</v>
      </c>
      <c r="I25" s="12">
        <f>SUM(B25:H25)</f>
        <v>106138</v>
      </c>
    </row>
    <row r="26" spans="1:9" ht="14.25" hidden="1" customHeight="1" x14ac:dyDescent="0.25">
      <c r="A26" s="17" t="s">
        <v>25</v>
      </c>
      <c r="B26" s="11">
        <f>B25-B15</f>
        <v>2396</v>
      </c>
      <c r="C26" s="12">
        <f t="shared" ref="C26:I26" si="2">C25-C15</f>
        <v>0</v>
      </c>
      <c r="D26" s="12">
        <f t="shared" si="2"/>
        <v>0</v>
      </c>
      <c r="E26" s="12">
        <f t="shared" si="2"/>
        <v>150</v>
      </c>
      <c r="F26" s="12">
        <f t="shared" si="2"/>
        <v>-838</v>
      </c>
      <c r="G26" s="12">
        <f t="shared" si="2"/>
        <v>3865</v>
      </c>
      <c r="H26" s="12">
        <f t="shared" si="2"/>
        <v>0</v>
      </c>
      <c r="I26" s="12">
        <f t="shared" si="2"/>
        <v>5573</v>
      </c>
    </row>
    <row r="27" spans="1:9" ht="14.25" hidden="1" customHeight="1" x14ac:dyDescent="0.25">
      <c r="A27" s="18"/>
      <c r="B27" s="19"/>
      <c r="C27" s="19"/>
      <c r="D27" s="19"/>
      <c r="E27" s="19"/>
      <c r="F27" s="19"/>
      <c r="G27" s="19"/>
      <c r="H27" s="19"/>
      <c r="I27" s="19"/>
    </row>
    <row r="28" spans="1:9" ht="14.25" hidden="1" customHeight="1" x14ac:dyDescent="0.25">
      <c r="A28" s="10" t="s">
        <v>26</v>
      </c>
      <c r="B28" s="11">
        <v>87487</v>
      </c>
      <c r="C28" s="12">
        <v>0</v>
      </c>
      <c r="D28" s="12">
        <v>0</v>
      </c>
      <c r="E28" s="12">
        <v>1837</v>
      </c>
      <c r="F28" s="12">
        <v>1668</v>
      </c>
      <c r="G28" s="12">
        <v>0</v>
      </c>
      <c r="H28" s="12">
        <v>0</v>
      </c>
      <c r="I28" s="12">
        <f>SUM(B28:H28)</f>
        <v>90992</v>
      </c>
    </row>
    <row r="29" spans="1:9" ht="14.25" hidden="1" customHeight="1" x14ac:dyDescent="0.25">
      <c r="A29" s="13" t="s">
        <v>15</v>
      </c>
      <c r="B29" s="14">
        <v>0</v>
      </c>
      <c r="C29" s="15">
        <v>0</v>
      </c>
      <c r="D29" s="15">
        <v>0</v>
      </c>
      <c r="E29" s="15">
        <v>0</v>
      </c>
      <c r="F29" s="15"/>
      <c r="G29" s="15">
        <v>0</v>
      </c>
      <c r="H29" s="15">
        <f>-F29</f>
        <v>0</v>
      </c>
      <c r="I29" s="15">
        <f t="shared" ref="I29:I37" si="3">SUM(B29:H29)</f>
        <v>0</v>
      </c>
    </row>
    <row r="30" spans="1:9" ht="14.25" hidden="1" customHeight="1" x14ac:dyDescent="0.25">
      <c r="A30" s="13" t="s">
        <v>16</v>
      </c>
      <c r="B30" s="14">
        <v>0</v>
      </c>
      <c r="C30" s="15">
        <v>0</v>
      </c>
      <c r="D30" s="15">
        <v>0</v>
      </c>
      <c r="E30" s="15">
        <v>0</v>
      </c>
      <c r="F30" s="15">
        <v>72</v>
      </c>
      <c r="G30" s="15">
        <v>0</v>
      </c>
      <c r="H30" s="15">
        <f>-F30</f>
        <v>-72</v>
      </c>
      <c r="I30" s="15">
        <f t="shared" si="3"/>
        <v>0</v>
      </c>
    </row>
    <row r="31" spans="1:9" ht="14.25" hidden="1" customHeight="1" x14ac:dyDescent="0.25">
      <c r="A31" s="13" t="s">
        <v>17</v>
      </c>
      <c r="B31" s="14">
        <v>0</v>
      </c>
      <c r="C31" s="15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f t="shared" si="3"/>
        <v>0</v>
      </c>
    </row>
    <row r="32" spans="1:9" ht="14.25" hidden="1" customHeight="1" x14ac:dyDescent="0.25">
      <c r="A32" s="16" t="s">
        <v>18</v>
      </c>
      <c r="B32" s="14">
        <v>0</v>
      </c>
      <c r="C32" s="15">
        <v>0</v>
      </c>
      <c r="D32" s="15">
        <v>7936</v>
      </c>
      <c r="E32" s="15">
        <v>0</v>
      </c>
      <c r="F32" s="15">
        <v>-1505</v>
      </c>
      <c r="G32" s="15">
        <v>0</v>
      </c>
      <c r="H32" s="15">
        <v>0</v>
      </c>
      <c r="I32" s="15">
        <f t="shared" si="3"/>
        <v>6431</v>
      </c>
    </row>
    <row r="33" spans="1:9" ht="14.25" hidden="1" customHeight="1" x14ac:dyDescent="0.25">
      <c r="A33" s="16" t="s">
        <v>19</v>
      </c>
      <c r="B33" s="14">
        <f>D32</f>
        <v>7936</v>
      </c>
      <c r="C33" s="15">
        <v>0</v>
      </c>
      <c r="D33" s="15">
        <f>-B33</f>
        <v>-7936</v>
      </c>
      <c r="E33" s="15">
        <v>0</v>
      </c>
      <c r="F33" s="15">
        <v>0</v>
      </c>
      <c r="G33" s="15">
        <v>0</v>
      </c>
      <c r="H33" s="15">
        <v>0</v>
      </c>
      <c r="I33" s="15">
        <f t="shared" si="3"/>
        <v>0</v>
      </c>
    </row>
    <row r="34" spans="1:9" ht="14.25" hidden="1" customHeight="1" x14ac:dyDescent="0.25">
      <c r="A34" s="16" t="s">
        <v>27</v>
      </c>
      <c r="B34" s="14">
        <v>0</v>
      </c>
      <c r="C34" s="15">
        <v>0</v>
      </c>
      <c r="D34" s="15">
        <f>-B34</f>
        <v>0</v>
      </c>
      <c r="E34" s="15">
        <v>0</v>
      </c>
      <c r="F34" s="15">
        <v>0</v>
      </c>
      <c r="G34" s="15">
        <v>0</v>
      </c>
      <c r="H34" s="15">
        <v>3668</v>
      </c>
      <c r="I34" s="15">
        <f t="shared" si="3"/>
        <v>3668</v>
      </c>
    </row>
    <row r="35" spans="1:9" ht="14.25" hidden="1" customHeight="1" x14ac:dyDescent="0.25">
      <c r="A35" s="16" t="s">
        <v>21</v>
      </c>
      <c r="B35" s="14">
        <v>0</v>
      </c>
      <c r="C35" s="15">
        <v>0</v>
      </c>
      <c r="D35" s="15">
        <v>0</v>
      </c>
      <c r="E35" s="15">
        <v>184</v>
      </c>
      <c r="F35" s="15">
        <v>0</v>
      </c>
      <c r="G35" s="15">
        <v>0</v>
      </c>
      <c r="H35" s="15">
        <f>E35*-1</f>
        <v>-184</v>
      </c>
      <c r="I35" s="15">
        <f t="shared" si="3"/>
        <v>0</v>
      </c>
    </row>
    <row r="36" spans="1:9" ht="14.25" hidden="1" customHeight="1" x14ac:dyDescent="0.25">
      <c r="A36" s="16" t="s">
        <v>22</v>
      </c>
      <c r="B36" s="14">
        <v>0</v>
      </c>
      <c r="C36" s="15">
        <v>0</v>
      </c>
      <c r="D36" s="15">
        <v>0</v>
      </c>
      <c r="E36" s="15">
        <v>0</v>
      </c>
      <c r="F36" s="15">
        <v>1411</v>
      </c>
      <c r="G36" s="15">
        <v>0</v>
      </c>
      <c r="H36" s="15">
        <f>F36*-1</f>
        <v>-1411</v>
      </c>
      <c r="I36" s="15">
        <f t="shared" si="3"/>
        <v>0</v>
      </c>
    </row>
    <row r="37" spans="1:9" ht="14.25" hidden="1" customHeight="1" x14ac:dyDescent="0.25">
      <c r="A37" s="16" t="s">
        <v>23</v>
      </c>
      <c r="B37" s="14">
        <v>0</v>
      </c>
      <c r="C37" s="15">
        <v>0</v>
      </c>
      <c r="D37" s="15">
        <v>0</v>
      </c>
      <c r="E37" s="15">
        <v>0</v>
      </c>
      <c r="F37" s="15">
        <v>0</v>
      </c>
      <c r="G37" s="15">
        <v>0</v>
      </c>
      <c r="H37" s="15">
        <v>-2001</v>
      </c>
      <c r="I37" s="15">
        <f t="shared" si="3"/>
        <v>-2001</v>
      </c>
    </row>
    <row r="38" spans="1:9" ht="14.25" customHeight="1" x14ac:dyDescent="0.25">
      <c r="A38" s="20" t="s">
        <v>28</v>
      </c>
      <c r="B38" s="12">
        <v>179777</v>
      </c>
      <c r="C38" s="12">
        <v>0</v>
      </c>
      <c r="D38" s="12">
        <v>5699</v>
      </c>
      <c r="E38" s="12">
        <v>4013</v>
      </c>
      <c r="F38" s="12">
        <v>2478</v>
      </c>
      <c r="G38" s="12">
        <v>3575</v>
      </c>
      <c r="H38" s="12">
        <v>0</v>
      </c>
      <c r="I38" s="12">
        <v>195542</v>
      </c>
    </row>
    <row r="39" spans="1:9" ht="14.25" hidden="1" customHeight="1" x14ac:dyDescent="0.25">
      <c r="A39" s="13" t="s">
        <v>16</v>
      </c>
      <c r="B39" s="15">
        <v>0</v>
      </c>
      <c r="C39" s="15">
        <v>0</v>
      </c>
      <c r="D39" s="15">
        <v>0</v>
      </c>
      <c r="E39" s="15">
        <v>0</v>
      </c>
      <c r="F39" s="15">
        <v>0</v>
      </c>
      <c r="G39" s="15">
        <v>0</v>
      </c>
      <c r="H39" s="15">
        <f>-G39</f>
        <v>0</v>
      </c>
      <c r="I39" s="21">
        <f t="shared" ref="I39:I47" si="4">SUM(B39:H39)</f>
        <v>0</v>
      </c>
    </row>
    <row r="40" spans="1:9" ht="14.25" hidden="1" customHeight="1" x14ac:dyDescent="0.25">
      <c r="A40" s="13" t="s">
        <v>29</v>
      </c>
      <c r="B40" s="15">
        <v>0</v>
      </c>
      <c r="C40" s="15">
        <v>0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  <c r="I40" s="21">
        <f t="shared" si="4"/>
        <v>0</v>
      </c>
    </row>
    <row r="41" spans="1:9" ht="14.25" hidden="1" customHeight="1" x14ac:dyDescent="0.25">
      <c r="A41" s="13" t="s">
        <v>30</v>
      </c>
      <c r="B41" s="15">
        <v>0</v>
      </c>
      <c r="C41" s="15"/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21">
        <f t="shared" si="4"/>
        <v>0</v>
      </c>
    </row>
    <row r="42" spans="1:9" ht="14.25" customHeight="1" x14ac:dyDescent="0.25">
      <c r="A42" s="16" t="s">
        <v>31</v>
      </c>
      <c r="B42" s="15">
        <v>0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21">
        <f t="shared" si="4"/>
        <v>0</v>
      </c>
    </row>
    <row r="43" spans="1:9" ht="14.25" customHeight="1" x14ac:dyDescent="0.25">
      <c r="A43" s="16" t="s">
        <v>32</v>
      </c>
      <c r="B43" s="15">
        <v>0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21">
        <f t="shared" si="4"/>
        <v>0</v>
      </c>
    </row>
    <row r="44" spans="1:9" ht="14.25" customHeight="1" x14ac:dyDescent="0.25">
      <c r="A44" s="16" t="s">
        <v>33</v>
      </c>
      <c r="B44" s="15">
        <v>0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2183</v>
      </c>
      <c r="I44" s="21">
        <f t="shared" si="4"/>
        <v>2183</v>
      </c>
    </row>
    <row r="45" spans="1:9" ht="14.25" customHeight="1" x14ac:dyDescent="0.25">
      <c r="A45" s="16" t="s">
        <v>34</v>
      </c>
      <c r="B45" s="15">
        <v>0</v>
      </c>
      <c r="C45" s="15">
        <v>0</v>
      </c>
      <c r="D45" s="15">
        <v>0</v>
      </c>
      <c r="E45" s="15">
        <v>109</v>
      </c>
      <c r="F45" s="15">
        <v>0</v>
      </c>
      <c r="G45" s="15">
        <v>0</v>
      </c>
      <c r="H45" s="15">
        <v>-109</v>
      </c>
      <c r="I45" s="21">
        <f t="shared" si="4"/>
        <v>0</v>
      </c>
    </row>
    <row r="46" spans="1:9" ht="14.25" customHeight="1" x14ac:dyDescent="0.25">
      <c r="A46" s="16" t="s">
        <v>35</v>
      </c>
      <c r="B46" s="15">
        <v>0</v>
      </c>
      <c r="C46" s="15"/>
      <c r="D46" s="15">
        <v>0</v>
      </c>
      <c r="E46" s="15">
        <v>0</v>
      </c>
      <c r="F46" s="15">
        <v>2074</v>
      </c>
      <c r="G46" s="15">
        <v>0</v>
      </c>
      <c r="H46" s="15">
        <v>-2074</v>
      </c>
      <c r="I46" s="21">
        <f t="shared" si="4"/>
        <v>0</v>
      </c>
    </row>
    <row r="47" spans="1:9" ht="14.25" customHeight="1" x14ac:dyDescent="0.25">
      <c r="A47" s="16" t="s">
        <v>36</v>
      </c>
      <c r="B47" s="15">
        <v>0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/>
      <c r="I47" s="22">
        <f t="shared" si="4"/>
        <v>0</v>
      </c>
    </row>
    <row r="48" spans="1:9" ht="14.25" customHeight="1" x14ac:dyDescent="0.25">
      <c r="A48" s="23" t="s">
        <v>37</v>
      </c>
      <c r="B48" s="12">
        <v>179777</v>
      </c>
      <c r="C48" s="12">
        <v>0</v>
      </c>
      <c r="D48" s="12">
        <v>5699</v>
      </c>
      <c r="E48" s="12">
        <v>4122</v>
      </c>
      <c r="F48" s="12">
        <v>4552</v>
      </c>
      <c r="G48" s="12">
        <v>3575</v>
      </c>
      <c r="H48" s="12">
        <v>0</v>
      </c>
      <c r="I48" s="12">
        <v>197725</v>
      </c>
    </row>
    <row r="49" spans="1:9" ht="14.25" customHeight="1" x14ac:dyDescent="0.25">
      <c r="A49" s="24" t="s">
        <v>38</v>
      </c>
      <c r="B49" s="12">
        <f t="shared" ref="B49:H49" si="5">SUM(B40:B47)</f>
        <v>0</v>
      </c>
      <c r="C49" s="12">
        <f t="shared" si="5"/>
        <v>0</v>
      </c>
      <c r="D49" s="12">
        <f t="shared" si="5"/>
        <v>0</v>
      </c>
      <c r="E49" s="12">
        <f t="shared" si="5"/>
        <v>109</v>
      </c>
      <c r="F49" s="12">
        <f t="shared" si="5"/>
        <v>2074</v>
      </c>
      <c r="G49" s="12">
        <f t="shared" si="5"/>
        <v>0</v>
      </c>
      <c r="H49" s="12">
        <f t="shared" si="5"/>
        <v>0</v>
      </c>
      <c r="I49" s="12">
        <f>SUM(I40:I47)</f>
        <v>2183</v>
      </c>
    </row>
    <row r="50" spans="1:9" ht="6.75" customHeight="1" x14ac:dyDescent="0.25">
      <c r="A50" s="25"/>
      <c r="B50" s="26"/>
      <c r="C50" s="26"/>
      <c r="D50" s="26"/>
      <c r="E50" s="26"/>
      <c r="F50" s="26"/>
      <c r="G50" s="26"/>
      <c r="H50" s="26"/>
      <c r="I50" s="26"/>
    </row>
    <row r="51" spans="1:9" ht="7.5" customHeight="1" x14ac:dyDescent="0.25">
      <c r="A51" s="59"/>
      <c r="B51" s="60"/>
      <c r="C51" s="60"/>
      <c r="D51" s="60"/>
      <c r="E51" s="60"/>
      <c r="F51" s="60"/>
      <c r="G51" s="60"/>
      <c r="H51" s="60"/>
      <c r="I51" s="61"/>
    </row>
    <row r="52" spans="1:9" ht="13.5" customHeight="1" x14ac:dyDescent="0.25">
      <c r="A52" s="20" t="s">
        <v>41</v>
      </c>
      <c r="B52" s="12">
        <v>173150</v>
      </c>
      <c r="C52" s="12">
        <v>0</v>
      </c>
      <c r="D52" s="12">
        <v>1820</v>
      </c>
      <c r="E52" s="12">
        <v>4003</v>
      </c>
      <c r="F52" s="12">
        <v>7393</v>
      </c>
      <c r="G52" s="12">
        <v>3575</v>
      </c>
      <c r="H52" s="12">
        <v>0</v>
      </c>
      <c r="I52" s="12">
        <v>189941</v>
      </c>
    </row>
    <row r="53" spans="1:9" ht="0.75" customHeight="1" x14ac:dyDescent="0.25">
      <c r="A53" s="13" t="s">
        <v>30</v>
      </c>
      <c r="B53" s="15">
        <v>0</v>
      </c>
      <c r="C53" s="15">
        <v>0</v>
      </c>
      <c r="D53" s="15">
        <v>0</v>
      </c>
      <c r="E53" s="15">
        <v>0</v>
      </c>
      <c r="F53" s="15">
        <v>0</v>
      </c>
      <c r="G53" s="15">
        <v>0</v>
      </c>
      <c r="H53" s="27">
        <v>0</v>
      </c>
      <c r="I53" s="21">
        <f t="shared" ref="I53:I59" si="6">SUM(B53:H53)</f>
        <v>0</v>
      </c>
    </row>
    <row r="54" spans="1:9" ht="14.25" customHeight="1" x14ac:dyDescent="0.25">
      <c r="A54" s="16" t="s">
        <v>31</v>
      </c>
      <c r="B54" s="15">
        <v>0</v>
      </c>
      <c r="C54" s="15"/>
      <c r="D54" s="15">
        <v>-1820</v>
      </c>
      <c r="E54" s="15">
        <v>0</v>
      </c>
      <c r="F54" s="15">
        <v>0</v>
      </c>
      <c r="G54" s="15">
        <v>0</v>
      </c>
      <c r="H54" s="29">
        <v>0</v>
      </c>
      <c r="I54" s="21">
        <f t="shared" si="6"/>
        <v>-1820</v>
      </c>
    </row>
    <row r="55" spans="1:9" ht="14.25" customHeight="1" x14ac:dyDescent="0.25">
      <c r="A55" s="16" t="s">
        <v>39</v>
      </c>
      <c r="B55" s="15">
        <v>6627</v>
      </c>
      <c r="C55" s="15"/>
      <c r="D55" s="15">
        <v>5699</v>
      </c>
      <c r="E55" s="15">
        <v>0</v>
      </c>
      <c r="F55" s="15">
        <v>-7443</v>
      </c>
      <c r="G55" s="15">
        <v>0</v>
      </c>
      <c r="H55" s="15">
        <v>0</v>
      </c>
      <c r="I55" s="21">
        <f t="shared" si="6"/>
        <v>4883</v>
      </c>
    </row>
    <row r="56" spans="1:9" ht="14.25" customHeight="1" x14ac:dyDescent="0.25">
      <c r="A56" s="28" t="s">
        <v>40</v>
      </c>
      <c r="B56" s="15">
        <v>0</v>
      </c>
      <c r="C56" s="15"/>
      <c r="D56" s="15">
        <v>0</v>
      </c>
      <c r="E56" s="15"/>
      <c r="F56" s="15">
        <v>0</v>
      </c>
      <c r="G56" s="15">
        <v>0</v>
      </c>
      <c r="H56" s="15">
        <v>2385</v>
      </c>
      <c r="I56" s="21">
        <f t="shared" si="6"/>
        <v>2385</v>
      </c>
    </row>
    <row r="57" spans="1:9" ht="14.25" customHeight="1" x14ac:dyDescent="0.25">
      <c r="A57" s="16" t="s">
        <v>34</v>
      </c>
      <c r="B57" s="15">
        <v>0</v>
      </c>
      <c r="C57" s="15"/>
      <c r="D57" s="15">
        <v>0</v>
      </c>
      <c r="E57" s="15">
        <v>119</v>
      </c>
      <c r="F57" s="15">
        <v>0</v>
      </c>
      <c r="G57" s="15">
        <v>0</v>
      </c>
      <c r="H57" s="15">
        <v>-119</v>
      </c>
      <c r="I57" s="21">
        <f>SUM(B57:H57)</f>
        <v>0</v>
      </c>
    </row>
    <row r="58" spans="1:9" ht="14.25" customHeight="1" x14ac:dyDescent="0.25">
      <c r="A58" s="16" t="s">
        <v>35</v>
      </c>
      <c r="B58" s="15">
        <v>0</v>
      </c>
      <c r="C58" s="15"/>
      <c r="D58" s="15">
        <v>0</v>
      </c>
      <c r="E58" s="15">
        <v>0</v>
      </c>
      <c r="F58" s="15">
        <v>4602</v>
      </c>
      <c r="G58" s="15">
        <v>0</v>
      </c>
      <c r="H58" s="15">
        <f>-2074+108</f>
        <v>-1966</v>
      </c>
      <c r="I58" s="21">
        <f>SUM(B58:H58)</f>
        <v>2636</v>
      </c>
    </row>
    <row r="59" spans="1:9" ht="14.25" customHeight="1" x14ac:dyDescent="0.25">
      <c r="A59" s="16" t="s">
        <v>36</v>
      </c>
      <c r="B59" s="15">
        <v>0</v>
      </c>
      <c r="C59" s="15"/>
      <c r="D59" s="15">
        <v>0</v>
      </c>
      <c r="E59" s="15">
        <v>0</v>
      </c>
      <c r="F59" s="15">
        <v>0</v>
      </c>
      <c r="G59" s="15">
        <v>0</v>
      </c>
      <c r="H59" s="15">
        <v>-300</v>
      </c>
      <c r="I59" s="22">
        <f t="shared" si="6"/>
        <v>-300</v>
      </c>
    </row>
    <row r="60" spans="1:9" ht="14.25" customHeight="1" x14ac:dyDescent="0.25">
      <c r="A60" s="23" t="s">
        <v>37</v>
      </c>
      <c r="B60" s="12">
        <f>SUM(B52:B59)</f>
        <v>179777</v>
      </c>
      <c r="C60" s="12">
        <f t="shared" ref="C60:H60" si="7">SUM(C52:C59)</f>
        <v>0</v>
      </c>
      <c r="D60" s="12">
        <f t="shared" si="7"/>
        <v>5699</v>
      </c>
      <c r="E60" s="12">
        <f t="shared" si="7"/>
        <v>4122</v>
      </c>
      <c r="F60" s="12">
        <f t="shared" si="7"/>
        <v>4552</v>
      </c>
      <c r="G60" s="12">
        <f t="shared" si="7"/>
        <v>3575</v>
      </c>
      <c r="H60" s="12">
        <f t="shared" si="7"/>
        <v>0</v>
      </c>
      <c r="I60" s="12">
        <f>SUM(B60:H60)</f>
        <v>197725</v>
      </c>
    </row>
    <row r="61" spans="1:9" ht="14.25" customHeight="1" x14ac:dyDescent="0.25">
      <c r="A61" s="24" t="s">
        <v>42</v>
      </c>
      <c r="B61" s="12">
        <f t="shared" ref="B61:H61" si="8">SUM(B53:B59)</f>
        <v>6627</v>
      </c>
      <c r="C61" s="12">
        <f t="shared" si="8"/>
        <v>0</v>
      </c>
      <c r="D61" s="12">
        <f t="shared" si="8"/>
        <v>3879</v>
      </c>
      <c r="E61" s="12">
        <f t="shared" si="8"/>
        <v>119</v>
      </c>
      <c r="F61" s="12">
        <f t="shared" si="8"/>
        <v>-2841</v>
      </c>
      <c r="G61" s="12">
        <f t="shared" si="8"/>
        <v>0</v>
      </c>
      <c r="H61" s="12">
        <f t="shared" si="8"/>
        <v>0</v>
      </c>
      <c r="I61" s="12">
        <f>SUM(I53:I59)</f>
        <v>7784</v>
      </c>
    </row>
    <row r="62" spans="1:9" ht="14.25" customHeight="1" x14ac:dyDescent="0.25">
      <c r="A62" s="30"/>
      <c r="B62" s="30"/>
      <c r="C62" s="30"/>
      <c r="D62" s="30"/>
      <c r="E62" s="30"/>
      <c r="F62" s="30"/>
      <c r="G62" s="62" t="s">
        <v>64</v>
      </c>
      <c r="H62" s="62"/>
      <c r="I62" s="62"/>
    </row>
    <row r="63" spans="1:9" ht="14.25" customHeight="1" x14ac:dyDescent="0.25">
      <c r="A63" s="31" t="s">
        <v>43</v>
      </c>
      <c r="B63" s="32"/>
      <c r="C63" s="32"/>
      <c r="D63" s="32"/>
      <c r="E63" s="32"/>
      <c r="F63" s="32"/>
      <c r="G63" s="32"/>
      <c r="H63" s="32"/>
      <c r="I63" s="32"/>
    </row>
    <row r="64" spans="1:9" ht="14.25" customHeight="1" x14ac:dyDescent="0.25">
      <c r="A64" s="31"/>
      <c r="B64" s="32"/>
      <c r="C64" s="32"/>
      <c r="D64" s="32"/>
      <c r="E64" s="32"/>
      <c r="F64" s="32"/>
      <c r="G64" s="32"/>
      <c r="H64" s="32"/>
      <c r="I64" s="32"/>
    </row>
    <row r="65" spans="1:9" ht="14.25" customHeight="1" x14ac:dyDescent="0.25">
      <c r="A65" s="33"/>
      <c r="B65" s="33"/>
      <c r="C65" s="33"/>
      <c r="D65" s="33"/>
      <c r="E65" s="33"/>
      <c r="F65" s="33"/>
      <c r="G65" s="33"/>
      <c r="H65" s="33"/>
      <c r="I65" s="33"/>
    </row>
    <row r="66" spans="1:9" ht="14.25" customHeight="1" x14ac:dyDescent="0.25">
      <c r="A66" s="34" t="s">
        <v>44</v>
      </c>
      <c r="B66" s="35"/>
      <c r="C66" s="35"/>
      <c r="D66" s="35"/>
      <c r="E66" s="35"/>
      <c r="F66" s="44" t="s">
        <v>46</v>
      </c>
      <c r="G66" s="45"/>
      <c r="H66" s="45"/>
      <c r="I66" s="45"/>
    </row>
    <row r="67" spans="1:9" ht="14.25" customHeight="1" x14ac:dyDescent="0.25">
      <c r="A67" s="35" t="s">
        <v>45</v>
      </c>
      <c r="B67" s="35"/>
      <c r="C67" s="35"/>
      <c r="D67" s="35"/>
      <c r="E67" s="35"/>
      <c r="F67" s="63" t="s">
        <v>55</v>
      </c>
      <c r="G67" s="45"/>
      <c r="H67" s="45"/>
      <c r="I67" s="45"/>
    </row>
    <row r="68" spans="1:9" ht="14.25" customHeight="1" x14ac:dyDescent="0.25">
      <c r="A68" s="35"/>
      <c r="B68" s="35"/>
      <c r="C68" s="35"/>
      <c r="D68" s="35"/>
      <c r="E68" s="35"/>
      <c r="F68" s="35"/>
      <c r="G68" s="35"/>
      <c r="H68" s="35"/>
      <c r="I68" s="35"/>
    </row>
    <row r="69" spans="1:9" ht="14.25" customHeight="1" x14ac:dyDescent="0.25">
      <c r="A69" s="35"/>
      <c r="B69" s="35"/>
      <c r="C69" s="35"/>
      <c r="D69" s="35"/>
      <c r="E69" s="35"/>
      <c r="F69" s="35"/>
      <c r="G69" s="34"/>
      <c r="H69" s="35"/>
      <c r="I69" s="35"/>
    </row>
    <row r="70" spans="1:9" ht="14.25" customHeight="1" x14ac:dyDescent="0.25">
      <c r="A70" s="37" t="s">
        <v>48</v>
      </c>
      <c r="B70" s="35"/>
      <c r="C70" s="35"/>
      <c r="D70" s="35"/>
      <c r="E70" s="35"/>
      <c r="F70" s="48" t="s">
        <v>47</v>
      </c>
      <c r="G70" s="49"/>
      <c r="H70" s="49"/>
      <c r="I70" s="49"/>
    </row>
    <row r="71" spans="1:9" ht="14.25" customHeight="1" x14ac:dyDescent="0.25">
      <c r="A71" s="36" t="s">
        <v>50</v>
      </c>
      <c r="B71" s="35"/>
      <c r="C71" s="35"/>
      <c r="D71" s="35"/>
      <c r="E71" s="35"/>
      <c r="F71" s="36"/>
      <c r="G71" s="36"/>
      <c r="H71" s="36"/>
      <c r="I71" s="36"/>
    </row>
    <row r="72" spans="1:9" ht="14.25" customHeight="1" x14ac:dyDescent="0.25">
      <c r="A72" s="35"/>
      <c r="B72" s="35"/>
      <c r="C72" s="35"/>
      <c r="D72" s="35"/>
      <c r="E72" s="35"/>
      <c r="F72" s="44" t="s">
        <v>58</v>
      </c>
      <c r="G72" s="45"/>
      <c r="H72" s="45"/>
      <c r="I72" s="45"/>
    </row>
    <row r="73" spans="1:9" ht="14.25" customHeight="1" x14ac:dyDescent="0.25">
      <c r="A73" s="37" t="s">
        <v>56</v>
      </c>
      <c r="B73" s="35"/>
      <c r="C73" s="35"/>
      <c r="D73" s="35"/>
      <c r="E73" s="35"/>
      <c r="F73" s="36"/>
      <c r="G73" s="36"/>
      <c r="H73" s="36"/>
      <c r="I73" s="38" t="s">
        <v>49</v>
      </c>
    </row>
    <row r="74" spans="1:9" ht="14.25" customHeight="1" x14ac:dyDescent="0.25">
      <c r="A74" s="36" t="s">
        <v>57</v>
      </c>
      <c r="B74" s="35"/>
      <c r="C74" s="35"/>
      <c r="D74" s="35"/>
      <c r="E74" s="35"/>
      <c r="F74" s="44" t="s">
        <v>59</v>
      </c>
      <c r="G74" s="45"/>
      <c r="H74" s="45"/>
      <c r="I74" s="45"/>
    </row>
    <row r="75" spans="1:9" ht="14.25" customHeight="1" x14ac:dyDescent="0.25">
      <c r="A75" s="34"/>
      <c r="B75" s="35"/>
      <c r="C75" s="35"/>
      <c r="D75" s="35"/>
      <c r="E75" s="35"/>
      <c r="F75" s="36"/>
      <c r="G75" s="36"/>
      <c r="H75" s="36"/>
      <c r="I75" s="36"/>
    </row>
    <row r="76" spans="1:9" ht="14.25" customHeight="1" x14ac:dyDescent="0.25">
      <c r="A76" s="35"/>
      <c r="B76" s="35"/>
      <c r="C76" s="35"/>
      <c r="D76" s="35"/>
      <c r="E76" s="35"/>
      <c r="F76" s="44" t="s">
        <v>60</v>
      </c>
      <c r="G76" s="45"/>
      <c r="H76" s="45"/>
      <c r="I76" s="45"/>
    </row>
    <row r="77" spans="1:9" ht="14.25" customHeight="1" x14ac:dyDescent="0.25">
      <c r="A77" s="35"/>
      <c r="B77" s="35"/>
      <c r="C77" s="35"/>
      <c r="D77" s="35"/>
      <c r="E77" s="35"/>
      <c r="F77" s="35"/>
      <c r="G77" s="35"/>
      <c r="H77" s="35"/>
      <c r="I77" s="35"/>
    </row>
    <row r="78" spans="1:9" ht="14.25" customHeight="1" x14ac:dyDescent="0.25">
      <c r="A78" s="46" t="s">
        <v>51</v>
      </c>
      <c r="B78" s="46"/>
      <c r="C78" s="46"/>
      <c r="D78" s="46"/>
      <c r="E78" s="46"/>
      <c r="F78" s="46"/>
      <c r="G78" s="46"/>
      <c r="H78" s="46"/>
      <c r="I78" s="46"/>
    </row>
    <row r="79" spans="1:9" ht="14.25" customHeight="1" x14ac:dyDescent="0.25">
      <c r="A79" s="39"/>
      <c r="B79" s="39"/>
      <c r="C79" s="39"/>
      <c r="D79" s="39"/>
      <c r="E79" s="39"/>
      <c r="F79" s="39"/>
      <c r="G79" s="39"/>
      <c r="H79" s="39"/>
      <c r="I79" s="39"/>
    </row>
    <row r="80" spans="1:9" ht="14.25" customHeight="1" x14ac:dyDescent="0.25">
      <c r="A80" s="47" t="s">
        <v>52</v>
      </c>
      <c r="B80" s="45"/>
      <c r="C80" s="36"/>
      <c r="D80" s="42" t="s">
        <v>53</v>
      </c>
      <c r="E80" s="43"/>
      <c r="F80" s="43"/>
      <c r="G80" s="43"/>
      <c r="H80" s="43"/>
      <c r="I80" s="43"/>
    </row>
    <row r="81" spans="1:10" ht="19.5" customHeight="1" x14ac:dyDescent="0.25">
      <c r="A81" s="40" t="s">
        <v>61</v>
      </c>
      <c r="B81" s="36"/>
      <c r="C81" s="36"/>
      <c r="D81" s="42" t="s">
        <v>62</v>
      </c>
      <c r="E81" s="43"/>
      <c r="F81" s="43"/>
      <c r="G81" s="43"/>
      <c r="H81" s="43"/>
      <c r="I81" s="43"/>
    </row>
    <row r="82" spans="1:10" ht="20.25" customHeight="1" x14ac:dyDescent="0.25">
      <c r="A82" s="36" t="s">
        <v>54</v>
      </c>
      <c r="B82" s="36"/>
      <c r="C82" s="36"/>
      <c r="D82" s="36"/>
      <c r="E82" s="36"/>
      <c r="F82" s="36"/>
      <c r="G82" s="36"/>
      <c r="H82" s="36"/>
      <c r="I82" s="36"/>
    </row>
    <row r="83" spans="1:10" ht="14.25" customHeight="1" x14ac:dyDescent="0.25">
      <c r="A83" s="33"/>
      <c r="B83" s="33"/>
      <c r="C83" s="33"/>
      <c r="D83" s="33"/>
      <c r="E83" s="33"/>
      <c r="F83" s="33"/>
      <c r="G83" s="33"/>
      <c r="H83" s="33"/>
      <c r="I83" s="33"/>
    </row>
    <row r="86" spans="1:10" ht="14.25" customHeight="1" x14ac:dyDescent="0.25">
      <c r="J86" s="41"/>
    </row>
  </sheetData>
  <mergeCells count="23">
    <mergeCell ref="F70:I70"/>
    <mergeCell ref="A6:I6"/>
    <mergeCell ref="A7:I7"/>
    <mergeCell ref="A9:I9"/>
    <mergeCell ref="A10:E10"/>
    <mergeCell ref="A13:A14"/>
    <mergeCell ref="B13:B14"/>
    <mergeCell ref="C13:C14"/>
    <mergeCell ref="D13:D14"/>
    <mergeCell ref="E13:G13"/>
    <mergeCell ref="H13:H14"/>
    <mergeCell ref="I13:I14"/>
    <mergeCell ref="A51:I51"/>
    <mergeCell ref="G62:I62"/>
    <mergeCell ref="F66:I66"/>
    <mergeCell ref="F67:I67"/>
    <mergeCell ref="D81:I81"/>
    <mergeCell ref="F72:I72"/>
    <mergeCell ref="F74:I74"/>
    <mergeCell ref="F76:I76"/>
    <mergeCell ref="A78:I78"/>
    <mergeCell ref="A80:B80"/>
    <mergeCell ref="D80:I80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 Vieira do Nascimento</dc:creator>
  <cp:lastModifiedBy>Maria Terezinha da Mota Batista</cp:lastModifiedBy>
  <cp:lastPrinted>2021-08-25T13:06:33Z</cp:lastPrinted>
  <dcterms:created xsi:type="dcterms:W3CDTF">2021-04-05T13:06:28Z</dcterms:created>
  <dcterms:modified xsi:type="dcterms:W3CDTF">2021-08-25T13:07:25Z</dcterms:modified>
</cp:coreProperties>
</file>